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12" sheetId="2" r:id="rId2"/>
  </sheets>
  <definedNames>
    <definedName name="_xlnm.Print_Area" localSheetId="1">'1115012'!$A$1:$M$84</definedName>
  </definedNames>
  <calcPr fullCalcOnLoad="1"/>
</workbook>
</file>

<file path=xl/sharedStrings.xml><?xml version="1.0" encoding="utf-8"?>
<sst xmlns="http://schemas.openxmlformats.org/spreadsheetml/2006/main" count="225" uniqueCount="135">
  <si>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</si>
  <si>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</si>
  <si>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</si>
  <si>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</si>
  <si>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</si>
  <si>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</si>
  <si>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</si>
  <si>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</si>
  <si>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</si>
  <si>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</si>
  <si>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</si>
  <si>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</si>
  <si>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</si>
  <si>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</si>
  <si>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</si>
  <si>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</si>
  <si>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</si>
  <si>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</si>
  <si>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</si>
  <si>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</si>
  <si>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</si>
  <si>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</si>
  <si>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</si>
  <si>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</si>
  <si>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</si>
  <si>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</si>
  <si>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</si>
  <si>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</si>
  <si>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</si>
  <si>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</si>
  <si>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</si>
  <si>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</si>
  <si>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</si>
  <si>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</si>
  <si>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</si>
  <si>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</si>
  <si>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</si>
  <si>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</si>
  <si>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</si>
  <si>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</si>
  <si>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</si>
  <si>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</si>
  <si>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</si>
  <si>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</si>
  <si>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</si>
  <si>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</si>
  <si>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</si>
  <si>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</si>
  <si>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</si>
  <si>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</si>
  <si>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</si>
  <si>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</si>
  <si>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</si>
  <si>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</si>
  <si>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</si>
  <si>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</si>
  <si>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</si>
  <si>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</si>
  <si>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</si>
  <si>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</si>
  <si>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</si>
  <si>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</si>
  <si>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</si>
  <si>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</si>
  <si>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</si>
  <si>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</si>
  <si>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</si>
  <si>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</si>
  <si>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</si>
  <si>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</si>
  <si>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</si>
  <si>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</si>
  <si>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</si>
  <si>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</si>
  <si>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</si>
  <si>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</si>
  <si>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</si>
  <si>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</si>
  <si>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</si>
  <si>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</si>
  <si>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</si>
  <si>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</si>
  <si>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</si>
  <si>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</si>
  <si>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</si>
  <si>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</si>
  <si>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</si>
  <si>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</si>
  <si>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</si>
  <si>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</si>
  <si>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</si>
  <si>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</si>
  <si>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</si>
  <si>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 xml:space="preserve">Визнання фізичної культури і спорту як пріоритетного напряму гуманітарної політики держави; важливого чинника всебічного розвитку особистості та формування здорового способу життя; досягнення фізичної та духовної досконалості людини, формування патріотичних почуттів у громадян та позитивного міжнародного іміджу держави. </t>
  </si>
  <si>
    <t xml:space="preserve">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сфері. </t>
  </si>
  <si>
    <t>Програма розвитку фізичної культури і спорту в м. Кривому Розі на 2019-2023 роки</t>
  </si>
  <si>
    <t>одиниць</t>
  </si>
  <si>
    <t>план заходів</t>
  </si>
  <si>
    <t>грн.</t>
  </si>
  <si>
    <t>розрахунок до кошторису</t>
  </si>
  <si>
    <t>розрахунок</t>
  </si>
  <si>
    <t>%</t>
  </si>
  <si>
    <t>Проведення навчально-тренувальних зборів і змагань з неолімпійських видів спорту</t>
  </si>
  <si>
    <t>Забезпечення розвитку неолімпійських видів спорту</t>
  </si>
  <si>
    <t>Організація і проведення міських змагань з неолімпійських видів спорту</t>
  </si>
  <si>
    <t>Представлення спортивних досягнень спортсменами збірних команд на регіональних та всеукраїнських змаганнях з неолімпійських видів спорту</t>
  </si>
  <si>
    <t>Проведення міських спортивних змагань з неолімпійських видів спорту та забезпечення  харчування учасників цих заходів. Придбання цінних призів, кубків, медалей, дипломів для нагородження переможців міських спортивних заходів, кращих спортсменів і працівників. Висвітлення у засобах масової інформації діяльності органів місцевого самоврядування з питань фізичної культури і спорту</t>
  </si>
  <si>
    <t>Проведення у місті «Етапу кубку України зі стронгмену» в рамках святкування Дня Європи</t>
  </si>
  <si>
    <t>Забезпечення участі збірних команд і провід-них спортсменів міста в обласних та всеукраїнських змаганнях з неолімпійських видів спорту.</t>
  </si>
  <si>
    <t>Кількість регіональних та всеукраїнських змагань з неолімпій-ських видів спорту, у яких беруть участь спортсмени збірних команд</t>
  </si>
  <si>
    <t>Обсяг витрат для організації і проведення регіональних та всеукраїнських змагань з неолімпій-ських видів спорту</t>
  </si>
  <si>
    <t>Кількість змагань з «Етапу кубку України зі стронгмену»</t>
  </si>
  <si>
    <t>Обсяг витрат для організації і проведення змагань з «Етапу кубку України зі стронгмену»</t>
  </si>
  <si>
    <t>Кількість міських змагань з неолімпійських видів спорту</t>
  </si>
  <si>
    <t>Обсяг витрат для організації і проведення міських змагань з неолімпійських видів спорту</t>
  </si>
  <si>
    <t>Кількість людино-днів участі у міських змаганнях з неолім-пійських видів спорту</t>
  </si>
  <si>
    <t>Кількість людино-днів участі у змаганнях з «Етапу кубку України зі стронгмену»</t>
  </si>
  <si>
    <t>Кількість спортсменів збірних команд, які беруть участь у регіональних та всеукраїнських зма-ганнях з неолімпійських видів спорту</t>
  </si>
  <si>
    <t>Середні витрати на один людино-день участі у міських зма-ганнях з неолімпійсь-ких видів спорту</t>
  </si>
  <si>
    <t>Середні витрати на один людино-день участі у змаганнях з «Етапу кубку України зі стронгмену»</t>
  </si>
  <si>
    <t>Темп росту кількості спортсменів, які беруть участь у міських змаганнях з неолімпійських видів спорту, порівняно з минулим роком</t>
  </si>
  <si>
    <t>Темп росту кількості спортсменів регіону, які прийняли участь у всеукраїнських змаганнях з неолім-пійських видів спорту, порівняно з минулим роком</t>
  </si>
  <si>
    <t>Темп росту кількості спортсменів, які беруть участь у змаганнях з «Етапу кубку України зі стронгмену», порівняно з минулим роком</t>
  </si>
  <si>
    <t>Середні витрати на забезпечення участі одного спортсмена збірних команд у регіональних та всеукраїнських зма-ганнях з неолімпійських видів спорту</t>
  </si>
  <si>
    <t>Пояснення щодо причин розбіжностей між фактичними та затвердженими результативними показниками: Пояснення щодо причин розбіжностей між фактичними та затвердженими результативними показниками:  зменьшення кількості   спортменів відбулось за рахунок  зменьшення кількості змагань у яких беруть участь спортсмени збірних команд та збільшення вартості проїзду та проживання.</t>
  </si>
  <si>
    <t>Пояснення щодо причин розбіжностей між фактичними та затвердженими результативними показниками:  зменьшення кількості   спортменів відбулось за рахунок  зменьшення кількості змагань у яких беруть участь спортсмени збірних команд та збільшення вартості проїзду та проживання.</t>
  </si>
  <si>
    <t>Пояснення щодо причин розбіжностей між фактичними та затвердженими результативними показниками:  у відсотковому  відношенні кількість спортсменів, які беруть участь у міських змаганнях з неолімпійських видів спорту, у порівнянні з минулим роком, збільшилась у двічі;  темп росту кількісті спортсменів збірних команд, які беруть участь у регіональних та всеукраїнських змаганнях з неолімпійських видів спорту зменьшилась за рахунок підвищення вартості проїзду і проживання та зменьшення кількості змагань.</t>
  </si>
  <si>
    <t>С.І.Лавренко</t>
  </si>
  <si>
    <t>О.А.Свириденко</t>
  </si>
  <si>
    <t>Пояснення щодо причин розбіжностей між фактичними та затвердженими результативними показниками: зменьшення обсягу витрат для організації і проведення міських змагань з неолімпійсьих видів спорту  за рахунок зменьшення кількості змагань та  осіб судійського апарату змагань;  економія видатків на участь спортсменів  у регіональних та всеукраїнських змагань з неолімпійських видів спорту, у яких беруть участь спортсмени збірних команд   за рахунок зменшення кількості змагань.</t>
  </si>
  <si>
    <t>10. Узагальнений висновок про виконання бюджетної програми.  За бюджетною програмою "Проведення навчально-тренувальних зборів і змагань з неолімпійських видів спорту"  здійснено фінансування  провдених  змагань згідно єдиного календарного плану змагань.  Збільшено кількість спортсменів які приймають участь у змаганнях з неолімпійських видів спорту.  Здійснені видатки на забезпечення участі  спортсменів збірних команд у регіональних та всеукраїнських змаганнях з неолімпійських видів спорту.  У повному обсязі профінансовано  проведення у місті «Етапу кубку України зі стронгмену» в рамках святкування Дня Європи.</t>
  </si>
  <si>
    <t>Аналіз стану виконання результативних показників. «Проведення навчально-тренувальних зборів і змагань з неолімпійських видів спорту»: у відсотковому відношенні загальна кількість спортсменів, які беруть участь у міських змаганнях з неолімпійських видів спорту, у порівнянні з минулим роком, збільшилась у двічі. Зменшення середніх  витрат на один людино-день участі у міських змаганнях з неолімпійських видів спорту відбулось  за рахунок збільшення кількості учасників цих змагань. 
 Участь збірних команд і провідних спортсменів міста в обласних та всеукраїнських змаганнях з неолімпійських видів спорту:  зменьшення кількості спротсменів які приймають участь у змаганнях відбулось за рахунок зменьшення  кількості змагань  та збільшення вартості проїзду та проживання.</t>
  </si>
  <si>
    <t>про виконання паспорта бюджетної програми місцевого бюджету на  01.01.2020 рік</t>
  </si>
  <si>
    <t>0810</t>
  </si>
  <si>
    <t>Економія коштів  виникла за рахунок зменьшення витрат на оплату послуг з харчування судійського апарату, іншим учасникам змагань та  видатків на відрядження у зв'язку із зменшенням кількості змагань у яких беруть участь спортсмени збірних команд.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</si>
</sst>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_₴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51" fillId="0" borderId="11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3" fillId="0" borderId="19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1" t="s">
        <v>78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25"/>
      <c r="E4" s="25" t="s">
        <v>0</v>
      </c>
    </row>
    <row r="5" spans="1:7" ht="15.75">
      <c r="A5" s="25"/>
      <c r="E5" s="83" t="s">
        <v>1</v>
      </c>
      <c r="F5" s="83"/>
      <c r="G5" s="83"/>
    </row>
    <row r="6" spans="1:7" ht="32.25" customHeight="1">
      <c r="A6" s="25"/>
      <c r="B6" s="25"/>
      <c r="E6" s="84" t="s">
        <v>90</v>
      </c>
      <c r="F6" s="84"/>
      <c r="G6" s="84"/>
    </row>
    <row r="7" spans="1:7" ht="15" customHeight="1">
      <c r="A7" s="25"/>
      <c r="E7" s="73" t="s">
        <v>2</v>
      </c>
      <c r="F7" s="73"/>
      <c r="G7" s="73"/>
    </row>
    <row r="8" spans="1:7" ht="15.75">
      <c r="A8" s="25"/>
      <c r="B8" s="25"/>
      <c r="E8" s="85"/>
      <c r="F8" s="85"/>
      <c r="G8" s="85"/>
    </row>
    <row r="9" spans="1:7" ht="15" customHeight="1">
      <c r="A9" s="25"/>
      <c r="E9" s="73"/>
      <c r="F9" s="73"/>
      <c r="G9" s="73"/>
    </row>
    <row r="10" spans="1:7" ht="15.75">
      <c r="A10" s="25"/>
      <c r="E10" s="74" t="s">
        <v>3</v>
      </c>
      <c r="F10" s="74"/>
      <c r="G10" s="74"/>
    </row>
    <row r="13" spans="1:7" ht="15.75">
      <c r="A13" s="80" t="s">
        <v>4</v>
      </c>
      <c r="B13" s="80"/>
      <c r="C13" s="80"/>
      <c r="D13" s="80"/>
      <c r="E13" s="80"/>
      <c r="F13" s="80"/>
      <c r="G13" s="80"/>
    </row>
    <row r="14" spans="1:7" ht="15.75">
      <c r="A14" s="80" t="s">
        <v>5</v>
      </c>
      <c r="B14" s="80"/>
      <c r="C14" s="80"/>
      <c r="D14" s="80"/>
      <c r="E14" s="80"/>
      <c r="F14" s="80"/>
      <c r="G14" s="80"/>
    </row>
    <row r="17" spans="1:16" ht="15">
      <c r="A17" s="29" t="s">
        <v>79</v>
      </c>
      <c r="B17" s="29"/>
      <c r="C17" s="29"/>
      <c r="D17" s="66"/>
      <c r="E17" s="66"/>
      <c r="F17" s="29"/>
      <c r="G17" s="43"/>
      <c r="H17" s="36"/>
      <c r="I17" s="36"/>
      <c r="J17" s="36"/>
      <c r="K17" s="36"/>
      <c r="L17" s="70"/>
      <c r="M17" s="70"/>
      <c r="N17" s="36"/>
      <c r="O17" s="70"/>
      <c r="P17" s="70"/>
    </row>
    <row r="18" spans="1:16" ht="15" customHeight="1">
      <c r="A18" s="67" t="s">
        <v>2</v>
      </c>
      <c r="B18" s="67"/>
      <c r="C18" s="67"/>
      <c r="D18" s="68" t="s">
        <v>80</v>
      </c>
      <c r="E18" s="68"/>
      <c r="F18" s="30"/>
      <c r="G18" s="44" t="s">
        <v>81</v>
      </c>
      <c r="H18" s="40"/>
      <c r="I18" s="65"/>
      <c r="J18" s="65"/>
      <c r="K18" s="65"/>
      <c r="L18" s="71"/>
      <c r="M18" s="71"/>
      <c r="N18" s="37"/>
      <c r="O18" s="72"/>
      <c r="P18" s="72"/>
    </row>
    <row r="19" spans="1:16" ht="15">
      <c r="A19" s="31" t="s">
        <v>82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67" t="s">
        <v>38</v>
      </c>
      <c r="B20" s="67"/>
      <c r="C20" s="67"/>
      <c r="D20" s="69" t="s">
        <v>83</v>
      </c>
      <c r="E20" s="69"/>
      <c r="F20" s="30"/>
      <c r="G20" s="44" t="s">
        <v>81</v>
      </c>
      <c r="H20" s="40"/>
      <c r="I20" s="65"/>
      <c r="J20" s="65"/>
      <c r="K20" s="65"/>
      <c r="L20" s="65"/>
      <c r="M20" s="65"/>
      <c r="N20" s="37"/>
      <c r="O20" s="72"/>
      <c r="P20" s="72"/>
    </row>
    <row r="21" spans="1:16" ht="15">
      <c r="A21" s="32" t="s">
        <v>84</v>
      </c>
      <c r="B21" s="33"/>
      <c r="C21" s="77"/>
      <c r="D21" s="77"/>
      <c r="E21" s="77"/>
      <c r="F21" s="42"/>
      <c r="G21" s="33"/>
      <c r="H21" s="39"/>
      <c r="I21" s="32"/>
      <c r="J21" s="39"/>
      <c r="K21" s="64"/>
      <c r="L21" s="64"/>
      <c r="M21" s="64"/>
      <c r="N21" s="64"/>
      <c r="O21" s="64"/>
      <c r="P21" s="39"/>
    </row>
    <row r="22" spans="2:16" ht="56.25" customHeight="1">
      <c r="B22" s="34" t="s">
        <v>85</v>
      </c>
      <c r="C22" s="35" t="s">
        <v>86</v>
      </c>
      <c r="D22" s="30" t="s">
        <v>87</v>
      </c>
      <c r="E22" s="67" t="s">
        <v>88</v>
      </c>
      <c r="F22" s="67"/>
      <c r="G22" s="35" t="s">
        <v>89</v>
      </c>
      <c r="H22" s="41"/>
      <c r="I22" s="34"/>
      <c r="J22" s="34"/>
      <c r="K22" s="65"/>
      <c r="L22" s="65"/>
      <c r="M22" s="65"/>
      <c r="N22" s="65"/>
      <c r="O22" s="65"/>
      <c r="P22" s="37"/>
    </row>
    <row r="23" spans="1:7" ht="42" customHeight="1">
      <c r="A23" s="23" t="s">
        <v>10</v>
      </c>
      <c r="B23" s="74" t="s">
        <v>11</v>
      </c>
      <c r="C23" s="74"/>
      <c r="D23" s="74"/>
      <c r="E23" s="74"/>
      <c r="F23" s="74"/>
      <c r="G23" s="74"/>
    </row>
    <row r="24" spans="1:7" ht="15.75">
      <c r="A24" s="23" t="s">
        <v>12</v>
      </c>
      <c r="B24" s="74" t="s">
        <v>13</v>
      </c>
      <c r="C24" s="74"/>
      <c r="D24" s="74"/>
      <c r="E24" s="74"/>
      <c r="F24" s="74"/>
      <c r="G24" s="74"/>
    </row>
    <row r="25" spans="1:7" ht="15.75">
      <c r="A25" s="23" t="s">
        <v>14</v>
      </c>
      <c r="B25" s="74" t="s">
        <v>50</v>
      </c>
      <c r="C25" s="74"/>
      <c r="D25" s="74"/>
      <c r="E25" s="74"/>
      <c r="F25" s="74"/>
      <c r="G25" s="74"/>
    </row>
    <row r="26" ht="15.75">
      <c r="A26" s="1"/>
    </row>
    <row r="27" spans="1:7" ht="15.75">
      <c r="A27" s="21" t="s">
        <v>16</v>
      </c>
      <c r="B27" s="75" t="s">
        <v>51</v>
      </c>
      <c r="C27" s="75"/>
      <c r="D27" s="75"/>
      <c r="E27" s="75"/>
      <c r="F27" s="75"/>
      <c r="G27" s="75"/>
    </row>
    <row r="28" spans="1:7" ht="15.75">
      <c r="A28" s="21"/>
      <c r="B28" s="75"/>
      <c r="C28" s="75"/>
      <c r="D28" s="75"/>
      <c r="E28" s="75"/>
      <c r="F28" s="75"/>
      <c r="G28" s="75"/>
    </row>
    <row r="29" spans="1:7" ht="15.75">
      <c r="A29" s="21"/>
      <c r="B29" s="75"/>
      <c r="C29" s="75"/>
      <c r="D29" s="75"/>
      <c r="E29" s="75"/>
      <c r="F29" s="75"/>
      <c r="G29" s="75"/>
    </row>
    <row r="30" spans="1:7" ht="15.75">
      <c r="A30" s="21"/>
      <c r="B30" s="75"/>
      <c r="C30" s="75"/>
      <c r="D30" s="75"/>
      <c r="E30" s="75"/>
      <c r="F30" s="75"/>
      <c r="G30" s="75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74" t="s">
        <v>53</v>
      </c>
      <c r="C33" s="74"/>
      <c r="D33" s="74"/>
      <c r="E33" s="74"/>
      <c r="F33" s="74"/>
      <c r="G33" s="74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75" t="s">
        <v>17</v>
      </c>
      <c r="C35" s="75"/>
      <c r="D35" s="75"/>
      <c r="E35" s="75"/>
      <c r="F35" s="75"/>
      <c r="G35" s="75"/>
    </row>
    <row r="36" spans="1:7" ht="15.75">
      <c r="A36" s="21"/>
      <c r="B36" s="75"/>
      <c r="C36" s="75"/>
      <c r="D36" s="75"/>
      <c r="E36" s="75"/>
      <c r="F36" s="75"/>
      <c r="G36" s="75"/>
    </row>
    <row r="37" spans="1:7" ht="15.75">
      <c r="A37" s="21"/>
      <c r="B37" s="75"/>
      <c r="C37" s="75"/>
      <c r="D37" s="75"/>
      <c r="E37" s="75"/>
      <c r="F37" s="75"/>
      <c r="G37" s="75"/>
    </row>
    <row r="38" spans="1:7" ht="15.75">
      <c r="A38" s="21"/>
      <c r="B38" s="75"/>
      <c r="C38" s="75"/>
      <c r="D38" s="75"/>
      <c r="E38" s="75"/>
      <c r="F38" s="75"/>
      <c r="G38" s="75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75" t="s">
        <v>23</v>
      </c>
      <c r="B47" s="75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8" t="s">
        <v>27</v>
      </c>
      <c r="B50" s="74" t="s">
        <v>25</v>
      </c>
      <c r="C50" s="74"/>
      <c r="D50" s="74"/>
      <c r="E50" s="74"/>
      <c r="F50" s="74"/>
      <c r="G50" s="74"/>
    </row>
    <row r="51" spans="1:2" ht="15.75">
      <c r="A51" s="78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75" t="s">
        <v>23</v>
      </c>
      <c r="B58" s="75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74" t="s">
        <v>28</v>
      </c>
      <c r="C61" s="74"/>
      <c r="D61" s="74"/>
      <c r="E61" s="74"/>
      <c r="F61" s="74"/>
      <c r="G61" s="74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79" t="s">
        <v>56</v>
      </c>
      <c r="B76" s="79"/>
      <c r="C76" s="79"/>
      <c r="D76" s="25"/>
    </row>
    <row r="77" spans="1:7" ht="32.25" customHeight="1">
      <c r="A77" s="79"/>
      <c r="B77" s="79"/>
      <c r="C77" s="79"/>
      <c r="D77" s="24"/>
      <c r="E77" s="5"/>
      <c r="F77" s="76"/>
      <c r="G77" s="76"/>
    </row>
    <row r="78" spans="1:7" ht="15.75">
      <c r="A78" s="3"/>
      <c r="B78" s="23"/>
      <c r="D78" s="20" t="s">
        <v>36</v>
      </c>
      <c r="F78" s="73" t="s">
        <v>61</v>
      </c>
      <c r="G78" s="73"/>
    </row>
    <row r="79" spans="1:4" ht="15.75">
      <c r="A79" s="74" t="s">
        <v>37</v>
      </c>
      <c r="B79" s="74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74" t="s">
        <v>58</v>
      </c>
      <c r="B81" s="74"/>
      <c r="C81" s="74"/>
      <c r="D81" s="24"/>
      <c r="E81" s="5"/>
      <c r="F81" s="76"/>
      <c r="G81" s="76"/>
    </row>
    <row r="82" spans="1:7" ht="15.75">
      <c r="A82" s="25"/>
      <c r="B82" s="23"/>
      <c r="C82" s="23"/>
      <c r="D82" s="20" t="s">
        <v>36</v>
      </c>
      <c r="F82" s="73" t="s">
        <v>61</v>
      </c>
      <c r="G82" s="73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67">
      <selection activeCell="A39" sqref="A39:M39"/>
    </sheetView>
  </sheetViews>
  <sheetFormatPr defaultColWidth="9.140625" defaultRowHeight="15"/>
  <cols>
    <col min="1" max="1" width="4.421875" style="14" customWidth="1"/>
    <col min="2" max="2" width="20.42187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81" t="s">
        <v>77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0" t="s">
        <v>41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132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78" t="s">
        <v>6</v>
      </c>
      <c r="B7" s="8">
        <v>42662133</v>
      </c>
      <c r="C7" s="6"/>
      <c r="E7" s="93" t="s">
        <v>91</v>
      </c>
      <c r="F7" s="87"/>
      <c r="G7" s="87"/>
      <c r="H7" s="87"/>
      <c r="I7" s="87"/>
      <c r="J7" s="87"/>
      <c r="K7" s="87"/>
      <c r="L7" s="87"/>
      <c r="M7" s="87"/>
    </row>
    <row r="8" spans="1:13" ht="15" customHeight="1">
      <c r="A8" s="78"/>
      <c r="B8" s="15" t="s">
        <v>49</v>
      </c>
      <c r="C8" s="6"/>
      <c r="E8" s="88" t="s">
        <v>39</v>
      </c>
      <c r="F8" s="88"/>
      <c r="G8" s="88"/>
      <c r="H8" s="88"/>
      <c r="I8" s="88"/>
      <c r="J8" s="88"/>
      <c r="K8" s="88"/>
      <c r="L8" s="88"/>
      <c r="M8" s="88"/>
    </row>
    <row r="9" spans="1:13" ht="15.75">
      <c r="A9" s="78" t="s">
        <v>7</v>
      </c>
      <c r="B9" s="8">
        <v>42662133</v>
      </c>
      <c r="C9" s="6"/>
      <c r="E9" s="93" t="s">
        <v>91</v>
      </c>
      <c r="F9" s="87"/>
      <c r="G9" s="87"/>
      <c r="H9" s="87"/>
      <c r="I9" s="87"/>
      <c r="J9" s="87"/>
      <c r="K9" s="87"/>
      <c r="L9" s="87"/>
      <c r="M9" s="87"/>
    </row>
    <row r="10" spans="1:13" ht="15" customHeight="1">
      <c r="A10" s="78"/>
      <c r="B10" s="15" t="s">
        <v>49</v>
      </c>
      <c r="C10" s="6"/>
      <c r="E10" s="94" t="s">
        <v>38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78" t="s">
        <v>8</v>
      </c>
      <c r="B11" s="47">
        <v>1115012</v>
      </c>
      <c r="C11" s="63" t="s">
        <v>133</v>
      </c>
      <c r="E11" s="87" t="s">
        <v>102</v>
      </c>
      <c r="F11" s="87"/>
      <c r="G11" s="87"/>
      <c r="H11" s="87"/>
      <c r="I11" s="87"/>
      <c r="J11" s="87"/>
      <c r="K11" s="87"/>
      <c r="L11" s="87"/>
      <c r="M11" s="87"/>
    </row>
    <row r="12" spans="1:13" ht="34.5" customHeight="1">
      <c r="A12" s="78"/>
      <c r="B12" s="27" t="s">
        <v>92</v>
      </c>
      <c r="C12" s="9" t="s">
        <v>9</v>
      </c>
      <c r="E12" s="88" t="s">
        <v>40</v>
      </c>
      <c r="F12" s="88"/>
      <c r="G12" s="88"/>
      <c r="H12" s="88"/>
      <c r="I12" s="88"/>
      <c r="J12" s="88"/>
      <c r="K12" s="88"/>
      <c r="L12" s="88"/>
      <c r="M12" s="88"/>
    </row>
    <row r="13" spans="1:13" ht="19.5" customHeight="1">
      <c r="A13" s="92" t="s">
        <v>62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1"/>
    </row>
    <row r="15" spans="1:13" ht="31.5">
      <c r="A15" s="7" t="s">
        <v>48</v>
      </c>
      <c r="B15" s="75" t="s">
        <v>51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53.25" customHeight="1">
      <c r="A16" s="7">
        <v>1</v>
      </c>
      <c r="B16" s="89" t="s">
        <v>93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ht="41.25" customHeight="1">
      <c r="A17" s="7">
        <v>2</v>
      </c>
      <c r="B17" s="89" t="s">
        <v>94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</row>
    <row r="18" ht="15.75">
      <c r="A18" s="1"/>
    </row>
    <row r="19" ht="15.75">
      <c r="A19" s="16" t="s">
        <v>63</v>
      </c>
    </row>
    <row r="20" ht="15.75">
      <c r="A20" s="48" t="s">
        <v>103</v>
      </c>
    </row>
    <row r="21" ht="15.75">
      <c r="A21" s="16" t="s">
        <v>64</v>
      </c>
    </row>
    <row r="22" ht="15.75">
      <c r="A22" s="1"/>
    </row>
    <row r="23" spans="1:13" ht="32.25" customHeight="1">
      <c r="A23" s="7" t="s">
        <v>48</v>
      </c>
      <c r="B23" s="75" t="s">
        <v>17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.75">
      <c r="A24" s="7">
        <v>1</v>
      </c>
      <c r="B24" s="95" t="s">
        <v>104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ht="18" customHeight="1">
      <c r="A25" s="7">
        <v>2</v>
      </c>
      <c r="B25" s="95" t="s">
        <v>105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</row>
    <row r="26" ht="15.75">
      <c r="A26" s="1"/>
    </row>
    <row r="27" ht="15.75">
      <c r="A27" s="16" t="s">
        <v>65</v>
      </c>
    </row>
    <row r="28" spans="1:2" ht="16.5" customHeight="1">
      <c r="A28" s="78" t="s">
        <v>54</v>
      </c>
      <c r="B28" s="78"/>
    </row>
    <row r="29" ht="15.75">
      <c r="A29" s="1"/>
    </row>
    <row r="30" spans="1:26" ht="30" customHeight="1">
      <c r="A30" s="75" t="s">
        <v>48</v>
      </c>
      <c r="B30" s="75" t="s">
        <v>66</v>
      </c>
      <c r="C30" s="75"/>
      <c r="D30" s="75"/>
      <c r="E30" s="75" t="s">
        <v>42</v>
      </c>
      <c r="F30" s="75"/>
      <c r="G30" s="75"/>
      <c r="H30" s="75" t="s">
        <v>67</v>
      </c>
      <c r="I30" s="75"/>
      <c r="J30" s="75"/>
      <c r="K30" s="75" t="s">
        <v>43</v>
      </c>
      <c r="L30" s="75"/>
      <c r="M30" s="75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33" customHeight="1">
      <c r="A31" s="75"/>
      <c r="B31" s="75"/>
      <c r="C31" s="75"/>
      <c r="D31" s="75"/>
      <c r="E31" s="7" t="s">
        <v>44</v>
      </c>
      <c r="F31" s="7" t="s">
        <v>45</v>
      </c>
      <c r="G31" s="7" t="s">
        <v>46</v>
      </c>
      <c r="H31" s="7" t="s">
        <v>44</v>
      </c>
      <c r="I31" s="7" t="s">
        <v>45</v>
      </c>
      <c r="J31" s="7" t="s">
        <v>46</v>
      </c>
      <c r="K31" s="7" t="s">
        <v>44</v>
      </c>
      <c r="L31" s="7" t="s">
        <v>45</v>
      </c>
      <c r="M31" s="7" t="s">
        <v>46</v>
      </c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>
      <c r="A32" s="7">
        <v>1</v>
      </c>
      <c r="B32" s="75">
        <v>2</v>
      </c>
      <c r="C32" s="75"/>
      <c r="D32" s="75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63.5" customHeight="1">
      <c r="A33" s="26">
        <v>1</v>
      </c>
      <c r="B33" s="89" t="s">
        <v>106</v>
      </c>
      <c r="C33" s="90"/>
      <c r="D33" s="91"/>
      <c r="E33" s="49">
        <v>68749</v>
      </c>
      <c r="F33" s="49">
        <v>0</v>
      </c>
      <c r="G33" s="49">
        <f>E33</f>
        <v>68749</v>
      </c>
      <c r="H33" s="49">
        <v>65289</v>
      </c>
      <c r="I33" s="49">
        <v>0</v>
      </c>
      <c r="J33" s="49">
        <f>H33</f>
        <v>65289</v>
      </c>
      <c r="K33" s="49">
        <f>E33-H33</f>
        <v>3460</v>
      </c>
      <c r="L33" s="49">
        <v>0</v>
      </c>
      <c r="M33" s="49">
        <f>K33</f>
        <v>3460</v>
      </c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72.75" customHeight="1">
      <c r="A34" s="26">
        <v>2</v>
      </c>
      <c r="B34" s="98" t="s">
        <v>108</v>
      </c>
      <c r="C34" s="99"/>
      <c r="D34" s="100"/>
      <c r="E34" s="49">
        <v>28320</v>
      </c>
      <c r="F34" s="49">
        <v>0</v>
      </c>
      <c r="G34" s="49">
        <f>E34</f>
        <v>28320</v>
      </c>
      <c r="H34" s="49">
        <v>16960</v>
      </c>
      <c r="I34" s="49">
        <v>0</v>
      </c>
      <c r="J34" s="49">
        <f>H34</f>
        <v>16960</v>
      </c>
      <c r="K34" s="49">
        <f>E34-H34</f>
        <v>11360</v>
      </c>
      <c r="L34" s="49">
        <v>0</v>
      </c>
      <c r="M34" s="49">
        <f>K34</f>
        <v>11360</v>
      </c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50.25" customHeight="1">
      <c r="A35" s="50"/>
      <c r="B35" s="98" t="s">
        <v>107</v>
      </c>
      <c r="C35" s="99"/>
      <c r="D35" s="100"/>
      <c r="E35" s="49">
        <v>53700</v>
      </c>
      <c r="F35" s="49">
        <v>0</v>
      </c>
      <c r="G35" s="49">
        <f>E35</f>
        <v>53700</v>
      </c>
      <c r="H35" s="49">
        <v>53700</v>
      </c>
      <c r="I35" s="49">
        <v>0</v>
      </c>
      <c r="J35" s="49">
        <f>H35</f>
        <v>53700</v>
      </c>
      <c r="K35" s="49">
        <f>E35-H35</f>
        <v>0</v>
      </c>
      <c r="L35" s="49">
        <v>0</v>
      </c>
      <c r="M35" s="49">
        <f>K35</f>
        <v>0</v>
      </c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>
      <c r="A36" s="7"/>
      <c r="B36" s="89" t="s">
        <v>23</v>
      </c>
      <c r="C36" s="90"/>
      <c r="D36" s="91"/>
      <c r="E36" s="49">
        <f>SUM(E33:E35)</f>
        <v>150769</v>
      </c>
      <c r="F36" s="49">
        <f aca="true" t="shared" si="0" ref="F36:M36">SUM(F33:F35)</f>
        <v>0</v>
      </c>
      <c r="G36" s="49">
        <f t="shared" si="0"/>
        <v>150769</v>
      </c>
      <c r="H36" s="49">
        <f t="shared" si="0"/>
        <v>135949</v>
      </c>
      <c r="I36" s="49">
        <f t="shared" si="0"/>
        <v>0</v>
      </c>
      <c r="J36" s="49">
        <f t="shared" si="0"/>
        <v>135949</v>
      </c>
      <c r="K36" s="49">
        <f t="shared" si="0"/>
        <v>14820</v>
      </c>
      <c r="L36" s="49">
        <f t="shared" si="0"/>
        <v>0</v>
      </c>
      <c r="M36" s="49">
        <f t="shared" si="0"/>
        <v>14820</v>
      </c>
      <c r="R36" s="17"/>
      <c r="S36" s="17"/>
      <c r="T36" s="17"/>
      <c r="U36" s="17"/>
      <c r="V36" s="17"/>
      <c r="W36" s="17"/>
      <c r="X36" s="17"/>
      <c r="Y36" s="17"/>
      <c r="Z36" s="17"/>
    </row>
    <row r="37" spans="1:13" ht="32.25" customHeight="1">
      <c r="A37" s="102" t="s">
        <v>68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 ht="33" customHeight="1">
      <c r="A38" s="101" t="s">
        <v>134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33" customHeight="1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2" ht="18" customHeight="1">
      <c r="A40" s="78" t="s">
        <v>54</v>
      </c>
      <c r="B40" s="78"/>
    </row>
    <row r="41" ht="15.75">
      <c r="A41" s="1"/>
    </row>
    <row r="42" spans="1:13" ht="31.5" customHeight="1">
      <c r="A42" s="75" t="s">
        <v>16</v>
      </c>
      <c r="B42" s="75" t="s">
        <v>70</v>
      </c>
      <c r="C42" s="75"/>
      <c r="D42" s="75"/>
      <c r="E42" s="75" t="s">
        <v>42</v>
      </c>
      <c r="F42" s="75"/>
      <c r="G42" s="75"/>
      <c r="H42" s="75" t="s">
        <v>67</v>
      </c>
      <c r="I42" s="75"/>
      <c r="J42" s="75"/>
      <c r="K42" s="75" t="s">
        <v>43</v>
      </c>
      <c r="L42" s="75"/>
      <c r="M42" s="75"/>
    </row>
    <row r="43" spans="1:13" ht="33.75" customHeight="1">
      <c r="A43" s="75"/>
      <c r="B43" s="75"/>
      <c r="C43" s="75"/>
      <c r="D43" s="75"/>
      <c r="E43" s="7" t="s">
        <v>44</v>
      </c>
      <c r="F43" s="7" t="s">
        <v>45</v>
      </c>
      <c r="G43" s="7" t="s">
        <v>46</v>
      </c>
      <c r="H43" s="7" t="s">
        <v>44</v>
      </c>
      <c r="I43" s="7" t="s">
        <v>45</v>
      </c>
      <c r="J43" s="7" t="s">
        <v>46</v>
      </c>
      <c r="K43" s="7" t="s">
        <v>44</v>
      </c>
      <c r="L43" s="7" t="s">
        <v>45</v>
      </c>
      <c r="M43" s="7" t="s">
        <v>46</v>
      </c>
    </row>
    <row r="44" spans="1:13" ht="15.75">
      <c r="A44" s="7">
        <v>1</v>
      </c>
      <c r="B44" s="75">
        <v>2</v>
      </c>
      <c r="C44" s="75"/>
      <c r="D44" s="75"/>
      <c r="E44" s="7">
        <v>3</v>
      </c>
      <c r="F44" s="7">
        <v>4</v>
      </c>
      <c r="G44" s="7">
        <v>5</v>
      </c>
      <c r="H44" s="7">
        <v>6</v>
      </c>
      <c r="I44" s="7">
        <v>7</v>
      </c>
      <c r="J44" s="7">
        <v>8</v>
      </c>
      <c r="K44" s="7">
        <v>9</v>
      </c>
      <c r="L44" s="7">
        <v>10</v>
      </c>
      <c r="M44" s="7">
        <v>11</v>
      </c>
    </row>
    <row r="45" spans="1:13" ht="50.25" customHeight="1">
      <c r="A45" s="7">
        <v>1</v>
      </c>
      <c r="B45" s="75" t="s">
        <v>95</v>
      </c>
      <c r="C45" s="75"/>
      <c r="D45" s="75"/>
      <c r="E45" s="49">
        <f>E36</f>
        <v>150769</v>
      </c>
      <c r="F45" s="49">
        <f aca="true" t="shared" si="1" ref="F45:M45">F36</f>
        <v>0</v>
      </c>
      <c r="G45" s="49">
        <f t="shared" si="1"/>
        <v>150769</v>
      </c>
      <c r="H45" s="49">
        <f t="shared" si="1"/>
        <v>135949</v>
      </c>
      <c r="I45" s="49">
        <f t="shared" si="1"/>
        <v>0</v>
      </c>
      <c r="J45" s="49">
        <f t="shared" si="1"/>
        <v>135949</v>
      </c>
      <c r="K45" s="49">
        <f t="shared" si="1"/>
        <v>14820</v>
      </c>
      <c r="L45" s="49">
        <f t="shared" si="1"/>
        <v>0</v>
      </c>
      <c r="M45" s="49">
        <f t="shared" si="1"/>
        <v>14820</v>
      </c>
    </row>
    <row r="46" ht="15.75">
      <c r="A46" s="1"/>
    </row>
    <row r="47" ht="15.75">
      <c r="A47" s="16" t="s">
        <v>71</v>
      </c>
    </row>
    <row r="48" ht="15.75">
      <c r="A48" s="1"/>
    </row>
    <row r="49" spans="1:13" ht="29.25" customHeight="1">
      <c r="A49" s="75" t="s">
        <v>16</v>
      </c>
      <c r="B49" s="75" t="s">
        <v>47</v>
      </c>
      <c r="C49" s="75" t="s">
        <v>30</v>
      </c>
      <c r="D49" s="75" t="s">
        <v>31</v>
      </c>
      <c r="E49" s="75" t="s">
        <v>42</v>
      </c>
      <c r="F49" s="75"/>
      <c r="G49" s="75"/>
      <c r="H49" s="75" t="s">
        <v>72</v>
      </c>
      <c r="I49" s="75"/>
      <c r="J49" s="75"/>
      <c r="K49" s="75" t="s">
        <v>43</v>
      </c>
      <c r="L49" s="75"/>
      <c r="M49" s="75"/>
    </row>
    <row r="50" spans="1:13" ht="30.75" customHeight="1">
      <c r="A50" s="75"/>
      <c r="B50" s="75"/>
      <c r="C50" s="75"/>
      <c r="D50" s="75"/>
      <c r="E50" s="7" t="s">
        <v>44</v>
      </c>
      <c r="F50" s="7" t="s">
        <v>45</v>
      </c>
      <c r="G50" s="7" t="s">
        <v>46</v>
      </c>
      <c r="H50" s="7" t="s">
        <v>44</v>
      </c>
      <c r="I50" s="7" t="s">
        <v>45</v>
      </c>
      <c r="J50" s="7" t="s">
        <v>46</v>
      </c>
      <c r="K50" s="7" t="s">
        <v>44</v>
      </c>
      <c r="L50" s="7" t="s">
        <v>45</v>
      </c>
      <c r="M50" s="7" t="s">
        <v>46</v>
      </c>
    </row>
    <row r="51" spans="1:13" ht="15.75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  <c r="H51" s="7">
        <v>8</v>
      </c>
      <c r="I51" s="7">
        <v>9</v>
      </c>
      <c r="J51" s="7">
        <v>10</v>
      </c>
      <c r="K51" s="7">
        <v>11</v>
      </c>
      <c r="L51" s="7">
        <v>12</v>
      </c>
      <c r="M51" s="7">
        <v>13</v>
      </c>
    </row>
    <row r="52" spans="1:13" ht="15.75">
      <c r="A52" s="7">
        <v>1</v>
      </c>
      <c r="B52" s="7" t="s">
        <v>32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64.5" customHeight="1">
      <c r="A53" s="46"/>
      <c r="B53" s="4" t="s">
        <v>113</v>
      </c>
      <c r="C53" s="50" t="s">
        <v>96</v>
      </c>
      <c r="D53" s="50" t="s">
        <v>97</v>
      </c>
      <c r="E53" s="52">
        <v>100</v>
      </c>
      <c r="F53" s="52">
        <v>0</v>
      </c>
      <c r="G53" s="52">
        <f aca="true" t="shared" si="2" ref="G53:G58">E53+F53</f>
        <v>100</v>
      </c>
      <c r="H53" s="46">
        <v>32</v>
      </c>
      <c r="I53" s="46">
        <v>0</v>
      </c>
      <c r="J53" s="50">
        <f>H53</f>
        <v>32</v>
      </c>
      <c r="K53" s="52">
        <f>H53-E53</f>
        <v>-68</v>
      </c>
      <c r="L53" s="46">
        <v>0</v>
      </c>
      <c r="M53" s="52">
        <f aca="true" t="shared" si="3" ref="M53:M58">K53</f>
        <v>-68</v>
      </c>
    </row>
    <row r="54" spans="1:13" ht="77.25" customHeight="1">
      <c r="A54" s="46"/>
      <c r="B54" s="54" t="s">
        <v>114</v>
      </c>
      <c r="C54" s="50" t="s">
        <v>98</v>
      </c>
      <c r="D54" s="50" t="s">
        <v>99</v>
      </c>
      <c r="E54" s="49">
        <v>68749</v>
      </c>
      <c r="F54" s="49">
        <v>0</v>
      </c>
      <c r="G54" s="49">
        <f t="shared" si="2"/>
        <v>68749</v>
      </c>
      <c r="H54" s="49">
        <f>H33</f>
        <v>65289</v>
      </c>
      <c r="I54" s="49">
        <v>0</v>
      </c>
      <c r="J54" s="49">
        <f>H54+I54</f>
        <v>65289</v>
      </c>
      <c r="K54" s="49">
        <f>H54-E54</f>
        <v>-3460</v>
      </c>
      <c r="L54" s="49">
        <v>0</v>
      </c>
      <c r="M54" s="49">
        <f t="shared" si="3"/>
        <v>-3460</v>
      </c>
    </row>
    <row r="55" spans="1:13" ht="130.5" customHeight="1">
      <c r="A55" s="46"/>
      <c r="B55" s="58" t="s">
        <v>109</v>
      </c>
      <c r="C55" s="50" t="s">
        <v>96</v>
      </c>
      <c r="D55" s="50" t="s">
        <v>97</v>
      </c>
      <c r="E55" s="52">
        <v>25</v>
      </c>
      <c r="F55" s="52">
        <v>0</v>
      </c>
      <c r="G55" s="52">
        <f t="shared" si="2"/>
        <v>25</v>
      </c>
      <c r="H55" s="46">
        <v>1</v>
      </c>
      <c r="I55" s="46">
        <v>0</v>
      </c>
      <c r="J55" s="61">
        <f>H55+I55</f>
        <v>1</v>
      </c>
      <c r="K55" s="52">
        <f>H55-E55</f>
        <v>-24</v>
      </c>
      <c r="L55" s="46">
        <v>0</v>
      </c>
      <c r="M55" s="52">
        <f t="shared" si="3"/>
        <v>-24</v>
      </c>
    </row>
    <row r="56" spans="1:13" ht="117.75" customHeight="1">
      <c r="A56" s="50"/>
      <c r="B56" s="53" t="s">
        <v>110</v>
      </c>
      <c r="C56" s="50" t="s">
        <v>98</v>
      </c>
      <c r="D56" s="50" t="s">
        <v>99</v>
      </c>
      <c r="E56" s="49">
        <v>28320</v>
      </c>
      <c r="F56" s="49">
        <v>0</v>
      </c>
      <c r="G56" s="49">
        <f t="shared" si="2"/>
        <v>28320</v>
      </c>
      <c r="H56" s="49">
        <v>16960</v>
      </c>
      <c r="I56" s="49">
        <v>0</v>
      </c>
      <c r="J56" s="49">
        <f>H56+I56</f>
        <v>16960</v>
      </c>
      <c r="K56" s="49">
        <f>H56-E56</f>
        <v>-11360</v>
      </c>
      <c r="L56" s="49">
        <v>0</v>
      </c>
      <c r="M56" s="49">
        <f t="shared" si="3"/>
        <v>-11360</v>
      </c>
    </row>
    <row r="57" spans="1:13" ht="33.75" customHeight="1">
      <c r="A57" s="50"/>
      <c r="B57" s="53" t="s">
        <v>111</v>
      </c>
      <c r="C57" s="50" t="s">
        <v>96</v>
      </c>
      <c r="D57" s="50" t="s">
        <v>97</v>
      </c>
      <c r="E57" s="52">
        <v>1</v>
      </c>
      <c r="F57" s="52">
        <v>0</v>
      </c>
      <c r="G57" s="52">
        <f t="shared" si="2"/>
        <v>1</v>
      </c>
      <c r="H57" s="50">
        <v>1</v>
      </c>
      <c r="I57" s="50">
        <v>0</v>
      </c>
      <c r="J57" s="56">
        <f>H57</f>
        <v>1</v>
      </c>
      <c r="K57" s="52">
        <f>E57-H57</f>
        <v>0</v>
      </c>
      <c r="L57" s="50">
        <v>0</v>
      </c>
      <c r="M57" s="52">
        <f t="shared" si="3"/>
        <v>0</v>
      </c>
    </row>
    <row r="58" spans="1:13" ht="94.5">
      <c r="A58" s="7"/>
      <c r="B58" s="53" t="s">
        <v>112</v>
      </c>
      <c r="C58" s="50" t="s">
        <v>98</v>
      </c>
      <c r="D58" s="50" t="s">
        <v>99</v>
      </c>
      <c r="E58" s="49">
        <v>53700</v>
      </c>
      <c r="F58" s="49">
        <v>0</v>
      </c>
      <c r="G58" s="49">
        <f t="shared" si="2"/>
        <v>53700</v>
      </c>
      <c r="H58" s="49">
        <v>53700</v>
      </c>
      <c r="I58" s="49">
        <v>0</v>
      </c>
      <c r="J58" s="49">
        <f>H58+I58</f>
        <v>53700</v>
      </c>
      <c r="K58" s="49">
        <f>E58-H58</f>
        <v>0</v>
      </c>
      <c r="L58" s="49">
        <v>0</v>
      </c>
      <c r="M58" s="49">
        <f t="shared" si="3"/>
        <v>0</v>
      </c>
    </row>
    <row r="59" spans="1:13" ht="55.5" customHeight="1">
      <c r="A59" s="89" t="s">
        <v>129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1"/>
    </row>
    <row r="60" spans="1:13" ht="15.75">
      <c r="A60" s="7">
        <v>2</v>
      </c>
      <c r="B60" s="7" t="s">
        <v>33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78.75">
      <c r="A61" s="50"/>
      <c r="B61" s="54" t="s">
        <v>115</v>
      </c>
      <c r="C61" s="50" t="s">
        <v>96</v>
      </c>
      <c r="D61" s="50" t="s">
        <v>99</v>
      </c>
      <c r="E61" s="52">
        <v>850</v>
      </c>
      <c r="F61" s="52">
        <v>0</v>
      </c>
      <c r="G61" s="52">
        <f>E61+F61</f>
        <v>850</v>
      </c>
      <c r="H61" s="7">
        <v>1635</v>
      </c>
      <c r="I61" s="7">
        <v>0</v>
      </c>
      <c r="J61" s="7">
        <v>1635</v>
      </c>
      <c r="K61" s="52">
        <f>H61-E61</f>
        <v>785</v>
      </c>
      <c r="L61" s="7">
        <v>0</v>
      </c>
      <c r="M61" s="52">
        <f>J61-G61</f>
        <v>785</v>
      </c>
    </row>
    <row r="62" spans="1:13" ht="141.75">
      <c r="A62" s="4"/>
      <c r="B62" s="55" t="s">
        <v>117</v>
      </c>
      <c r="C62" s="50" t="s">
        <v>96</v>
      </c>
      <c r="D62" s="50" t="s">
        <v>99</v>
      </c>
      <c r="E62" s="52">
        <v>80</v>
      </c>
      <c r="F62" s="52">
        <v>0</v>
      </c>
      <c r="G62" s="52">
        <f>E62+F62</f>
        <v>80</v>
      </c>
      <c r="H62" s="50">
        <v>19</v>
      </c>
      <c r="I62" s="50">
        <v>0</v>
      </c>
      <c r="J62" s="50">
        <v>19</v>
      </c>
      <c r="K62" s="52">
        <f>H62-E62</f>
        <v>-61</v>
      </c>
      <c r="L62" s="50">
        <v>0</v>
      </c>
      <c r="M62" s="52">
        <f>J62-G62</f>
        <v>-61</v>
      </c>
    </row>
    <row r="63" spans="1:13" ht="78.75">
      <c r="A63" s="4"/>
      <c r="B63" s="57" t="s">
        <v>116</v>
      </c>
      <c r="C63" s="50" t="s">
        <v>96</v>
      </c>
      <c r="D63" s="50" t="s">
        <v>99</v>
      </c>
      <c r="E63" s="52">
        <v>25</v>
      </c>
      <c r="F63" s="52">
        <v>0</v>
      </c>
      <c r="G63" s="52">
        <f>E63+F63</f>
        <v>25</v>
      </c>
      <c r="H63" s="7">
        <v>25</v>
      </c>
      <c r="I63" s="7">
        <v>0</v>
      </c>
      <c r="J63" s="7">
        <v>25</v>
      </c>
      <c r="K63" s="7">
        <v>0</v>
      </c>
      <c r="L63" s="7">
        <v>0</v>
      </c>
      <c r="M63" s="7">
        <v>0</v>
      </c>
    </row>
    <row r="64" spans="1:13" ht="46.5" customHeight="1">
      <c r="A64" s="89" t="s">
        <v>124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</row>
    <row r="65" spans="1:13" ht="15.75">
      <c r="A65" s="7">
        <v>3</v>
      </c>
      <c r="B65" s="7" t="s">
        <v>34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94.5">
      <c r="A66" s="50"/>
      <c r="B66" s="54" t="s">
        <v>118</v>
      </c>
      <c r="C66" s="50" t="s">
        <v>98</v>
      </c>
      <c r="D66" s="50" t="s">
        <v>100</v>
      </c>
      <c r="E66" s="49">
        <v>80.88</v>
      </c>
      <c r="F66" s="49">
        <v>0</v>
      </c>
      <c r="G66" s="49">
        <f>E66+F66</f>
        <v>80.88</v>
      </c>
      <c r="H66" s="49">
        <f>H54/H61</f>
        <v>39.93211009174312</v>
      </c>
      <c r="I66" s="49">
        <v>0</v>
      </c>
      <c r="J66" s="49">
        <f>H66</f>
        <v>39.93211009174312</v>
      </c>
      <c r="K66" s="49">
        <f>H66-E66</f>
        <v>-40.947889908256876</v>
      </c>
      <c r="L66" s="49">
        <v>0</v>
      </c>
      <c r="M66" s="49">
        <f>K66</f>
        <v>-40.947889908256876</v>
      </c>
    </row>
    <row r="67" spans="1:13" ht="147" customHeight="1">
      <c r="A67" s="50"/>
      <c r="B67" s="55" t="s">
        <v>123</v>
      </c>
      <c r="C67" s="50" t="s">
        <v>98</v>
      </c>
      <c r="D67" s="50" t="s">
        <v>100</v>
      </c>
      <c r="E67" s="49">
        <v>354</v>
      </c>
      <c r="F67" s="49">
        <v>0</v>
      </c>
      <c r="G67" s="49">
        <f>E67+F67</f>
        <v>354</v>
      </c>
      <c r="H67" s="49">
        <f>H56/H62</f>
        <v>892.6315789473684</v>
      </c>
      <c r="I67" s="49">
        <v>0</v>
      </c>
      <c r="J67" s="49">
        <f>J56/J62</f>
        <v>892.6315789473684</v>
      </c>
      <c r="K67" s="49">
        <f>E67</f>
        <v>354</v>
      </c>
      <c r="L67" s="49">
        <v>0</v>
      </c>
      <c r="M67" s="49">
        <f>J67-G67</f>
        <v>538.6315789473684</v>
      </c>
    </row>
    <row r="68" spans="1:13" ht="94.5">
      <c r="A68" s="50"/>
      <c r="B68" s="57" t="s">
        <v>119</v>
      </c>
      <c r="C68" s="50" t="s">
        <v>98</v>
      </c>
      <c r="D68" s="50" t="s">
        <v>100</v>
      </c>
      <c r="E68" s="49">
        <v>2148</v>
      </c>
      <c r="F68" s="49">
        <v>0</v>
      </c>
      <c r="G68" s="49">
        <f>E68+F68</f>
        <v>2148</v>
      </c>
      <c r="H68" s="49">
        <f>H58/H63</f>
        <v>2148</v>
      </c>
      <c r="I68" s="49">
        <v>0</v>
      </c>
      <c r="J68" s="49">
        <v>2148</v>
      </c>
      <c r="K68" s="49">
        <v>0</v>
      </c>
      <c r="L68" s="49">
        <v>0</v>
      </c>
      <c r="M68" s="49">
        <v>0</v>
      </c>
    </row>
    <row r="69" spans="1:13" ht="48" customHeight="1">
      <c r="A69" s="89" t="s">
        <v>125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1"/>
    </row>
    <row r="70" spans="1:13" ht="15.75">
      <c r="A70" s="7">
        <v>4</v>
      </c>
      <c r="B70" s="7" t="s">
        <v>35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1.75">
      <c r="A71" s="50"/>
      <c r="B71" s="54" t="s">
        <v>120</v>
      </c>
      <c r="C71" s="50" t="s">
        <v>101</v>
      </c>
      <c r="D71" s="50" t="s">
        <v>100</v>
      </c>
      <c r="E71" s="49">
        <v>99</v>
      </c>
      <c r="F71" s="49">
        <v>0</v>
      </c>
      <c r="G71" s="49">
        <f>E71+F71</f>
        <v>99</v>
      </c>
      <c r="H71" s="49">
        <f>H61/860*100</f>
        <v>190.11627906976744</v>
      </c>
      <c r="I71" s="49">
        <v>0</v>
      </c>
      <c r="J71" s="49">
        <f>H71</f>
        <v>190.11627906976744</v>
      </c>
      <c r="K71" s="49">
        <f>E71</f>
        <v>99</v>
      </c>
      <c r="L71" s="49">
        <v>0</v>
      </c>
      <c r="M71" s="49">
        <f>K71</f>
        <v>99</v>
      </c>
    </row>
    <row r="72" spans="1:13" ht="157.5">
      <c r="A72" s="59"/>
      <c r="B72" s="58" t="s">
        <v>121</v>
      </c>
      <c r="C72" s="60" t="s">
        <v>101</v>
      </c>
      <c r="D72" s="60" t="s">
        <v>100</v>
      </c>
      <c r="E72" s="62">
        <v>114</v>
      </c>
      <c r="F72" s="62">
        <v>0</v>
      </c>
      <c r="G72" s="62">
        <f>E72+F72</f>
        <v>114</v>
      </c>
      <c r="H72" s="49">
        <f>H62/70*100</f>
        <v>27.142857142857142</v>
      </c>
      <c r="I72" s="49">
        <v>0</v>
      </c>
      <c r="J72" s="49">
        <f>H72</f>
        <v>27.142857142857142</v>
      </c>
      <c r="K72" s="49">
        <f>E72</f>
        <v>114</v>
      </c>
      <c r="L72" s="49">
        <v>0</v>
      </c>
      <c r="M72" s="49">
        <f>K72</f>
        <v>114</v>
      </c>
    </row>
    <row r="73" spans="1:13" ht="141.75">
      <c r="A73" s="4"/>
      <c r="B73" s="53" t="s">
        <v>122</v>
      </c>
      <c r="C73" s="50" t="s">
        <v>101</v>
      </c>
      <c r="D73" s="50" t="s">
        <v>100</v>
      </c>
      <c r="E73" s="49">
        <v>100</v>
      </c>
      <c r="F73" s="49">
        <v>0</v>
      </c>
      <c r="G73" s="49">
        <f>E73+F73</f>
        <v>100</v>
      </c>
      <c r="H73" s="49">
        <v>100</v>
      </c>
      <c r="I73" s="49">
        <v>0</v>
      </c>
      <c r="J73" s="49">
        <v>100</v>
      </c>
      <c r="K73" s="49">
        <v>0</v>
      </c>
      <c r="L73" s="49">
        <v>0</v>
      </c>
      <c r="M73" s="49">
        <v>0</v>
      </c>
    </row>
    <row r="74" spans="1:13" ht="69.75" customHeight="1">
      <c r="A74" s="89" t="s">
        <v>126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1"/>
    </row>
    <row r="75" spans="1:13" ht="78" customHeight="1">
      <c r="A75" s="89" t="s">
        <v>131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1"/>
    </row>
    <row r="76" ht="15.75">
      <c r="A76" s="1"/>
    </row>
    <row r="77" spans="1:13" ht="71.25" customHeight="1">
      <c r="A77" s="74" t="s">
        <v>130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4" ht="6.75" customHeight="1">
      <c r="A78" s="92" t="s">
        <v>73</v>
      </c>
      <c r="B78" s="92"/>
      <c r="C78" s="92"/>
      <c r="D78" s="92"/>
    </row>
    <row r="79" spans="1:4" ht="19.5" customHeight="1">
      <c r="A79" s="18" t="s">
        <v>74</v>
      </c>
      <c r="B79" s="18"/>
      <c r="C79" s="18"/>
      <c r="D79" s="18"/>
    </row>
    <row r="80" spans="1:5" ht="15.75">
      <c r="A80" s="79" t="s">
        <v>76</v>
      </c>
      <c r="B80" s="79"/>
      <c r="C80" s="79"/>
      <c r="D80" s="79"/>
      <c r="E80" s="79"/>
    </row>
    <row r="81" spans="1:13" ht="15.75">
      <c r="A81" s="79"/>
      <c r="B81" s="79"/>
      <c r="C81" s="79"/>
      <c r="D81" s="79"/>
      <c r="E81" s="79"/>
      <c r="G81" s="97"/>
      <c r="H81" s="97"/>
      <c r="J81" s="97" t="s">
        <v>127</v>
      </c>
      <c r="K81" s="97"/>
      <c r="L81" s="97"/>
      <c r="M81" s="97"/>
    </row>
    <row r="82" spans="1:13" ht="15.75" customHeight="1">
      <c r="A82" s="19"/>
      <c r="B82" s="19"/>
      <c r="C82" s="19"/>
      <c r="D82" s="19"/>
      <c r="E82" s="19"/>
      <c r="J82" s="96" t="s">
        <v>61</v>
      </c>
      <c r="K82" s="96"/>
      <c r="L82" s="96"/>
      <c r="M82" s="96"/>
    </row>
    <row r="83" spans="1:13" ht="43.5" customHeight="1">
      <c r="A83" s="79" t="s">
        <v>75</v>
      </c>
      <c r="B83" s="79"/>
      <c r="C83" s="79"/>
      <c r="D83" s="79"/>
      <c r="E83" s="79"/>
      <c r="G83" s="97"/>
      <c r="H83" s="97"/>
      <c r="J83" s="97" t="s">
        <v>128</v>
      </c>
      <c r="K83" s="97"/>
      <c r="L83" s="97"/>
      <c r="M83" s="97"/>
    </row>
    <row r="84" spans="1:13" ht="15.75" customHeight="1">
      <c r="A84" s="79"/>
      <c r="B84" s="79"/>
      <c r="C84" s="79"/>
      <c r="D84" s="79"/>
      <c r="E84" s="79"/>
      <c r="J84" s="96" t="s">
        <v>61</v>
      </c>
      <c r="K84" s="96"/>
      <c r="L84" s="96"/>
      <c r="M84" s="96"/>
    </row>
  </sheetData>
  <sheetProtection/>
  <mergeCells count="66">
    <mergeCell ref="A77:M77"/>
    <mergeCell ref="B33:D33"/>
    <mergeCell ref="B34:D34"/>
    <mergeCell ref="A38:M38"/>
    <mergeCell ref="A40:B40"/>
    <mergeCell ref="B32:D32"/>
    <mergeCell ref="B36:D36"/>
    <mergeCell ref="A37:M37"/>
    <mergeCell ref="A39:M39"/>
    <mergeCell ref="B35:D35"/>
    <mergeCell ref="J82:M82"/>
    <mergeCell ref="J81:M81"/>
    <mergeCell ref="J83:M83"/>
    <mergeCell ref="J84:M84"/>
    <mergeCell ref="B44:D44"/>
    <mergeCell ref="B45:D45"/>
    <mergeCell ref="A80:E81"/>
    <mergeCell ref="A83:E84"/>
    <mergeCell ref="G81:H81"/>
    <mergeCell ref="G83:H83"/>
    <mergeCell ref="K42:M42"/>
    <mergeCell ref="B17:M17"/>
    <mergeCell ref="A13:M13"/>
    <mergeCell ref="B23:M23"/>
    <mergeCell ref="B24:M24"/>
    <mergeCell ref="B25:M25"/>
    <mergeCell ref="A30:A31"/>
    <mergeCell ref="E30:G30"/>
    <mergeCell ref="H30:J30"/>
    <mergeCell ref="A28:B28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78:D78"/>
    <mergeCell ref="K49:M49"/>
    <mergeCell ref="A59:M59"/>
    <mergeCell ref="A64:M64"/>
    <mergeCell ref="A69:M69"/>
    <mergeCell ref="A74:M74"/>
    <mergeCell ref="A75:M75"/>
    <mergeCell ref="A49:A50"/>
    <mergeCell ref="B49:B50"/>
    <mergeCell ref="C49:C50"/>
    <mergeCell ref="D49:D50"/>
    <mergeCell ref="E49:G49"/>
    <mergeCell ref="H49:J49"/>
    <mergeCell ref="A42:A43"/>
    <mergeCell ref="E42:G42"/>
    <mergeCell ref="H42:J42"/>
    <mergeCell ref="B42:D43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86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molod431a</cp:lastModifiedBy>
  <cp:lastPrinted>2020-01-17T09:51:33Z</cp:lastPrinted>
  <dcterms:created xsi:type="dcterms:W3CDTF">2018-12-28T08:43:53Z</dcterms:created>
  <dcterms:modified xsi:type="dcterms:W3CDTF">2020-01-17T12:56:57Z</dcterms:modified>
  <cp:category/>
  <cp:version/>
  <cp:contentType/>
  <cp:contentStatus/>
</cp:coreProperties>
</file>