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00" windowWidth="19320" windowHeight="5175" activeTab="0"/>
  </bookViews>
  <sheets>
    <sheet name="пункти 1-11" sheetId="1" r:id="rId1"/>
    <sheet name="Лист1" sheetId="2" r:id="rId2"/>
  </sheets>
  <definedNames>
    <definedName name="_xlnm.Print_Area" localSheetId="0">'пункти 1-11'!$A$1:$H$84</definedName>
  </definedNames>
  <calcPr fullCalcOnLoad="1"/>
</workbook>
</file>

<file path=xl/comments1.xml><?xml version="1.0" encoding="utf-8"?>
<comments xmlns="http://schemas.openxmlformats.org/spreadsheetml/2006/main">
  <authors>
    <author>defence201</author>
  </authors>
  <commentList>
    <comment ref="E63" authorId="0">
      <text>
        <r>
          <rPr>
            <b/>
            <sz val="9"/>
            <rFont val="Tahoma"/>
            <family val="2"/>
          </rPr>
          <t>defence201: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60 +2 -Інгул, 4 - памятники, 302 - буревій, 494 - мат
638 - заг. Мат +123 обл</t>
        </r>
      </text>
    </comment>
  </commentList>
</comments>
</file>

<file path=xl/sharedStrings.xml><?xml version="1.0" encoding="utf-8"?>
<sst xmlns="http://schemas.openxmlformats.org/spreadsheetml/2006/main" count="110" uniqueCount="81">
  <si>
    <t>Розрахунок до кошторису</t>
  </si>
  <si>
    <t>ос.</t>
  </si>
  <si>
    <t>од.</t>
  </si>
  <si>
    <t>Департаменту соціальної політики виконкому Криворізької міської ради</t>
  </si>
  <si>
    <r>
      <t>2.</t>
    </r>
    <r>
      <rPr>
        <u val="single"/>
        <sz val="20"/>
        <rFont val="Times New Roman"/>
        <family val="1"/>
      </rPr>
      <t xml:space="preserve">       </t>
    </r>
    <r>
      <rPr>
        <b/>
        <u val="single"/>
        <sz val="20"/>
        <rFont val="Times New Roman"/>
        <family val="1"/>
      </rPr>
      <t xml:space="preserve">   </t>
    </r>
    <r>
      <rPr>
        <b/>
        <i/>
        <u val="single"/>
        <sz val="20"/>
        <rFont val="Times New Roman"/>
        <family val="1"/>
      </rPr>
      <t xml:space="preserve"> 0810000     Департамент соціальної політики виконкому Криворізької міської ради</t>
    </r>
  </si>
  <si>
    <t>ПАСПОРТ</t>
  </si>
  <si>
    <t>(найменування головного розпорядника коштів місцевого бюджету)</t>
  </si>
  <si>
    <t>х</t>
  </si>
  <si>
    <t>заявки громадських організацій, розрахунок до кошторису</t>
  </si>
  <si>
    <t>обсяг видатків, передбачених для надання матеріальної допомоги</t>
  </si>
  <si>
    <t>Завдання</t>
  </si>
  <si>
    <t>№ з/п</t>
  </si>
  <si>
    <t>ЗАТВЕРДЖЕНО</t>
  </si>
  <si>
    <t xml:space="preserve">розрахунок </t>
  </si>
  <si>
    <t>%</t>
  </si>
  <si>
    <t>Усього</t>
  </si>
  <si>
    <t xml:space="preserve">Наказ </t>
  </si>
  <si>
    <t>Джерело інформації</t>
  </si>
  <si>
    <t>Загальний фонд</t>
  </si>
  <si>
    <t>Спеціальний фонд</t>
  </si>
  <si>
    <t>ПОГОДЖЕНО:</t>
  </si>
  <si>
    <t xml:space="preserve"> розрахунок до кошторису</t>
  </si>
  <si>
    <t>відсоток забезпечення матеріальною допомогою окремих категорій мешканців міста</t>
  </si>
  <si>
    <t>1.           0800000   Департамент соціальної політики виконкому Криворізької міської ради</t>
  </si>
  <si>
    <t>грн.</t>
  </si>
  <si>
    <t>затрат</t>
  </si>
  <si>
    <t>якості</t>
  </si>
  <si>
    <t xml:space="preserve">  бюджетної програми місцевого бюджету на 2019 рік</t>
  </si>
  <si>
    <t>Висвітлення діяльності в засобах масової  інформації, оплата судових зборів</t>
  </si>
  <si>
    <t>Напрями використання бюджетних коштів</t>
  </si>
  <si>
    <t>кількість одержувачів фінансової допомоги</t>
  </si>
  <si>
    <t>Показник</t>
  </si>
  <si>
    <t>Надання фінансової допомоги</t>
  </si>
  <si>
    <t>Проведення інших заходів, спрямованих на соціальний захист і соціальне забезпечення</t>
  </si>
  <si>
    <t>Забезпечення перевезень окремих категорій громадян спеціалізованим транспортом, перевезень, пов'язаних з проведенням АТО та ООС</t>
  </si>
  <si>
    <t>кількість перевезень, що будуть проведені протягом року</t>
  </si>
  <si>
    <t xml:space="preserve">середні витрати на здійснення одного перевезення </t>
  </si>
  <si>
    <t>обсяг видатків, передбачених на проведення заходів</t>
  </si>
  <si>
    <t>обсяг видатків, передбачених на  здійснення висвітлень, проведення судових зборів</t>
  </si>
  <si>
    <t xml:space="preserve">продукту:  </t>
  </si>
  <si>
    <t>Управлінський облік  (інформація органів соціального захисту населення)</t>
  </si>
  <si>
    <t>кількість заходів, проведених протягом року</t>
  </si>
  <si>
    <t>кількість висвтлень, судових зборів, проведених протягом року</t>
  </si>
  <si>
    <t>акти виконаних робіт, розрахунок до кошторису</t>
  </si>
  <si>
    <t>ефективності</t>
  </si>
  <si>
    <t>середній розмір  фінансової допомоги</t>
  </si>
  <si>
    <t>середні витрати на здійснення одного заходу</t>
  </si>
  <si>
    <t>середні витрати на здійснення одного висвітлення, прведення судового збору</t>
  </si>
  <si>
    <t>Одиниця виміру</t>
  </si>
  <si>
    <t>1</t>
  </si>
  <si>
    <t>2</t>
  </si>
  <si>
    <t>3</t>
  </si>
  <si>
    <t>4</t>
  </si>
  <si>
    <t>3.           0813242                      1090                 Інші заходи у сфері соціального захисту і соціального забезпечення</t>
  </si>
  <si>
    <t xml:space="preserve">Міська Програма соціального захисту окремих категорій мешканців м.Кривого Рогу на 2017-2019 роки, рішення міської ради від 21.12.2016 №1182, зі змінами </t>
  </si>
  <si>
    <t>Наказ Міністерства фінансів України
26 серпня 2014 року N 836
(у редакції наказу Міністерства фінансів України
від 29 грудня 2018 року N 1209)</t>
  </si>
  <si>
    <t xml:space="preserve">                (код)       (найменування головного розпорядника) </t>
  </si>
  <si>
    <t xml:space="preserve">                (код)       (найменування відповідального виконавця) </t>
  </si>
  <si>
    <r>
      <rPr>
        <b/>
        <sz val="20"/>
        <rFont val="Times New Roman"/>
        <family val="1"/>
      </rPr>
      <t>6.</t>
    </r>
    <r>
      <rPr>
        <sz val="20"/>
        <rFont val="Times New Roman"/>
        <family val="1"/>
      </rPr>
      <t xml:space="preserve"> Цілі державної політики, на досягнення яких спрямована релізація бюджетної програми</t>
    </r>
  </si>
  <si>
    <t>Цілі державної політики</t>
  </si>
  <si>
    <r>
      <t>7.</t>
    </r>
    <r>
      <rPr>
        <sz val="20"/>
        <rFont val="Times New Roman"/>
        <family val="1"/>
      </rPr>
      <t xml:space="preserve"> Мета бюджетної програми:  Підвищення соціальної захищеності населення, інші заходи</t>
    </r>
  </si>
  <si>
    <r>
      <t>8.</t>
    </r>
    <r>
      <rPr>
        <sz val="20"/>
        <rFont val="Times New Roman"/>
        <family val="1"/>
      </rPr>
      <t xml:space="preserve"> Завдання бюджетної програми:</t>
    </r>
  </si>
  <si>
    <t>гривень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</si>
  <si>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</si>
  <si>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</si>
  <si>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(число, місяць, рік)</t>
  </si>
  <si>
    <t>М.П.</t>
  </si>
  <si>
    <t>(підпис)</t>
  </si>
  <si>
    <t>(ініціали/ініціал, прізвище)</t>
  </si>
  <si>
    <t xml:space="preserve">                (код)                     (КФКВК )                        (найменування бюджетної програми) </t>
  </si>
  <si>
    <r>
      <rPr>
        <b/>
        <sz val="20"/>
        <rFont val="Times New Roman"/>
        <family val="1"/>
      </rPr>
      <t>9</t>
    </r>
    <r>
      <rPr>
        <sz val="20"/>
        <rFont val="Times New Roman"/>
        <family val="1"/>
      </rPr>
      <t>.  Напрями використання бюджетних коштів</t>
    </r>
  </si>
  <si>
    <t>Найменування місцевої/регіональної програми</t>
  </si>
  <si>
    <t>реалізація комплексу взаємопов’язаних завдань і заходів,  спрямованих на розв’язання важливих  проблем розвитку галузі соціального захисту, підвищення якості життя вразливих груп населення, соціальну підтримку осіб з інвалідністю, надання допомоги окремим категоріям громадян, які її потребують</t>
  </si>
  <si>
    <t xml:space="preserve">Дата погодження </t>
  </si>
  <si>
    <t>Директор  департаменту соціальної політики  виконкому Криворізької міської ради</t>
  </si>
  <si>
    <t>Директор департаменту фінансів виконкому Криворізької міської ради - начальник бюджетного управління</t>
  </si>
  <si>
    <t>Інеса  Благун</t>
  </si>
  <si>
    <t>Юлія Назарова</t>
  </si>
  <si>
    <r>
      <t>4</t>
    </r>
    <r>
      <rPr>
        <sz val="20"/>
        <rFont val="Times New Roman"/>
        <family val="1"/>
      </rPr>
      <t xml:space="preserve">. Обсяг бюджетних призначень/бюджетних асигнувань –  </t>
    </r>
    <r>
      <rPr>
        <b/>
        <sz val="20"/>
        <rFont val="Times New Roman"/>
        <family val="1"/>
      </rPr>
      <t xml:space="preserve"> 110 198 035  гривень,</t>
    </r>
    <r>
      <rPr>
        <sz val="20"/>
        <rFont val="Times New Roman"/>
        <family val="1"/>
      </rPr>
      <t xml:space="preserve"> у тому числі загального фонду – </t>
    </r>
    <r>
      <rPr>
        <b/>
        <sz val="20"/>
        <rFont val="Times New Roman"/>
        <family val="1"/>
      </rPr>
      <t xml:space="preserve"> 110 198 035 гривень</t>
    </r>
    <r>
      <rPr>
        <sz val="20"/>
        <rFont val="Times New Roman"/>
        <family val="1"/>
      </rPr>
      <t xml:space="preserve">, спеціальний фонд -  </t>
    </r>
    <r>
      <rPr>
        <b/>
        <sz val="20"/>
        <rFont val="Times New Roman"/>
        <family val="1"/>
      </rPr>
      <t>0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гривень.</t>
    </r>
  </si>
  <si>
    <t>обсяг видатків, передбачених на відшкодування перевезення</t>
  </si>
  <si>
    <r>
      <rPr>
        <b/>
        <sz val="20"/>
        <rFont val="Times New Roman"/>
        <family val="1"/>
      </rPr>
      <t>5.</t>
    </r>
    <r>
      <rPr>
        <sz val="20"/>
        <rFont val="Times New Roman"/>
        <family val="1"/>
      </rPr>
      <t xml:space="preserve"> Підстави для виконання бюджетної програми: Конституція України, Бюджетний Кодекс України, Закон України "Про державний бюджет України на 2019 рік" , Закон України "Про місцеве самоврядування в Україні" (зі змінами),  рішення Криворізької міської ради від 21.12.2016 №  1182 "Про затвердження Програми соціального захисту окремих категорій мешканців м. Кривого Рогу на 2017-2019 роки" (зі змінами), Накази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(зі змінами),  від 14.05.2018 № 688 "Про затвердження Типового переліку бюджетних програм і результативних показникі їх виконання для місцевих бюджетів у галузі "Соціальний захист та соціальне забезпечення", рішення міської ради від 30.10.2019 № 4153  "Про внесення змін до рішення міської ради від 26.12.2018 №3274 "Про міський бюджет на 2019 рік", рішення міської  ради від 30.10.2019 № 4154  "Про внесення змін до рішення міської ради від 21.12.2016 №1182 «Про затвердження Програми соціального захисту окремих категорій мешканців м. Кривого Рогу на 2017 – 2019 роки».</t>
    </r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</si>
</sst>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0.000"/>
    <numFmt numFmtId="170" formatCode="#,##0.00\ _г_р_н_."/>
    <numFmt numFmtId="171" formatCode="#,##0\ _г_р_н_."/>
    <numFmt numFmtId="172" formatCode="#,##0.000"/>
    <numFmt numFmtId="173" formatCode="#,##0.0"/>
    <numFmt numFmtId="174" formatCode="#,##0.0000"/>
    <numFmt numFmtId="175" formatCode="0.00000"/>
    <numFmt numFmtId="176" formatCode="0.0000"/>
    <numFmt numFmtId="177" formatCode="#,##0\ _₴"/>
    <numFmt numFmtId="178" formatCode="#,##0.0\ _г_р_н_.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sz val="16"/>
      <name val="Arial Cyr"/>
      <family val="0"/>
    </font>
    <font>
      <b/>
      <i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b/>
      <sz val="16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20"/>
      <color indexed="8"/>
      <name val="Times New Roman"/>
      <family val="1"/>
    </font>
    <font>
      <sz val="20"/>
      <color rgb="FF00000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3">
      <alignment horizontal="left" vertical="top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3">
      <alignment horizontal="left" wrapText="1"/>
      <protection locked="0"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8" fillId="0" borderId="0" xfId="0" applyFont="1" applyAlignment="1">
      <alignment horizontal="justify"/>
    </xf>
    <xf numFmtId="0" fontId="27" fillId="0" borderId="0" xfId="0" applyFont="1" applyAlignment="1">
      <alignment horizontal="left" wrapText="1"/>
    </xf>
    <xf numFmtId="0" fontId="25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168" fontId="28" fillId="0" borderId="0" xfId="0" applyNumberFormat="1" applyFont="1" applyAlignment="1">
      <alignment horizontal="left"/>
    </xf>
    <xf numFmtId="0" fontId="25" fillId="0" borderId="3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168" fontId="26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168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indent="2"/>
    </xf>
    <xf numFmtId="0" fontId="26" fillId="0" borderId="0" xfId="0" applyFont="1" applyFill="1" applyBorder="1" applyAlignment="1">
      <alignment/>
    </xf>
    <xf numFmtId="168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68" fontId="25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center" vertical="top" wrapText="1"/>
    </xf>
    <xf numFmtId="169" fontId="25" fillId="0" borderId="0" xfId="0" applyNumberFormat="1" applyFont="1" applyBorder="1" applyAlignment="1">
      <alignment horizontal="center" vertical="top" wrapText="1"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26" fillId="24" borderId="0" xfId="0" applyFont="1" applyFill="1" applyAlignment="1">
      <alignment/>
    </xf>
    <xf numFmtId="0" fontId="26" fillId="25" borderId="0" xfId="0" applyFont="1" applyFill="1" applyAlignment="1">
      <alignment/>
    </xf>
    <xf numFmtId="0" fontId="25" fillId="0" borderId="3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68" fontId="35" fillId="0" borderId="0" xfId="0" applyNumberFormat="1" applyFont="1" applyAlignment="1">
      <alignment/>
    </xf>
    <xf numFmtId="0" fontId="34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right"/>
    </xf>
    <xf numFmtId="168" fontId="34" fillId="0" borderId="0" xfId="0" applyNumberFormat="1" applyFont="1" applyBorder="1" applyAlignment="1">
      <alignment horizontal="right"/>
    </xf>
    <xf numFmtId="177" fontId="36" fillId="0" borderId="3" xfId="0" applyNumberFormat="1" applyFont="1" applyBorder="1" applyAlignment="1">
      <alignment horizontal="center"/>
    </xf>
    <xf numFmtId="0" fontId="34" fillId="0" borderId="0" xfId="55" applyFont="1" applyBorder="1">
      <alignment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/>
      <protection/>
    </xf>
    <xf numFmtId="49" fontId="37" fillId="0" borderId="3" xfId="55" applyNumberFormat="1" applyFont="1" applyBorder="1" applyAlignment="1">
      <alignment horizontal="center" vertical="center" wrapText="1"/>
      <protection/>
    </xf>
    <xf numFmtId="0" fontId="36" fillId="25" borderId="3" xfId="0" applyFont="1" applyFill="1" applyBorder="1" applyAlignment="1">
      <alignment vertical="top" wrapText="1"/>
    </xf>
    <xf numFmtId="1" fontId="34" fillId="25" borderId="3" xfId="55" applyNumberFormat="1" applyFont="1" applyFill="1" applyBorder="1" applyAlignment="1">
      <alignment horizontal="right" vertical="center"/>
      <protection/>
    </xf>
    <xf numFmtId="3" fontId="38" fillId="0" borderId="3" xfId="54" applyNumberFormat="1" applyFont="1" applyFill="1" applyBorder="1" applyAlignment="1">
      <alignment horizontal="center" vertical="center" wrapText="1"/>
      <protection/>
    </xf>
    <xf numFmtId="3" fontId="34" fillId="0" borderId="3" xfId="54" applyNumberFormat="1" applyFont="1" applyFill="1" applyBorder="1" applyAlignment="1">
      <alignment horizontal="center" vertical="center"/>
      <protection/>
    </xf>
    <xf numFmtId="0" fontId="34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34" fillId="0" borderId="3" xfId="58" applyFont="1" applyFill="1" applyBorder="1" applyAlignment="1">
      <alignment horizontal="left" vertical="center" wrapText="1"/>
      <protection locked="0"/>
    </xf>
    <xf numFmtId="0" fontId="36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right" vertical="center"/>
      <protection/>
    </xf>
    <xf numFmtId="1" fontId="24" fillId="0" borderId="3" xfId="54" applyNumberFormat="1" applyFont="1" applyFill="1" applyBorder="1" applyAlignment="1">
      <alignment horizontal="center" vertical="center" wrapText="1"/>
      <protection/>
    </xf>
    <xf numFmtId="3" fontId="38" fillId="0" borderId="3" xfId="0" applyNumberFormat="1" applyFont="1" applyFill="1" applyBorder="1" applyAlignment="1">
      <alignment horizontal="center" vertical="center" wrapText="1"/>
    </xf>
    <xf numFmtId="3" fontId="34" fillId="25" borderId="3" xfId="55" applyNumberFormat="1" applyFont="1" applyFill="1" applyBorder="1" applyAlignment="1">
      <alignment horizontal="center"/>
      <protection/>
    </xf>
    <xf numFmtId="1" fontId="34" fillId="0" borderId="3" xfId="55" applyNumberFormat="1" applyFont="1" applyFill="1" applyBorder="1" applyAlignment="1">
      <alignment horizontal="center" vertical="center"/>
      <protection/>
    </xf>
    <xf numFmtId="1" fontId="24" fillId="0" borderId="3" xfId="55" applyNumberFormat="1" applyFont="1" applyFill="1" applyBorder="1" applyAlignment="1">
      <alignment horizontal="center" vertical="center" wrapText="1"/>
      <protection/>
    </xf>
    <xf numFmtId="171" fontId="39" fillId="0" borderId="3" xfId="54" applyNumberFormat="1" applyFont="1" applyFill="1" applyBorder="1" applyAlignment="1">
      <alignment horizontal="center" vertical="center" wrapText="1"/>
      <protection/>
    </xf>
    <xf numFmtId="3" fontId="34" fillId="0" borderId="0" xfId="55" applyNumberFormat="1" applyFont="1">
      <alignment/>
      <protection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justify" wrapText="1"/>
    </xf>
    <xf numFmtId="0" fontId="40" fillId="0" borderId="0" xfId="0" applyFont="1" applyAlignment="1">
      <alignment horizontal="justify"/>
    </xf>
    <xf numFmtId="0" fontId="25" fillId="0" borderId="0" xfId="0" applyFont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77" fontId="36" fillId="0" borderId="3" xfId="0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33" fillId="0" borderId="11" xfId="0" applyFont="1" applyBorder="1" applyAlignment="1">
      <alignment horizontal="center" wrapText="1"/>
    </xf>
    <xf numFmtId="0" fontId="25" fillId="0" borderId="3" xfId="55" applyFont="1" applyBorder="1" applyAlignment="1">
      <alignment horizontal="center" vertical="center"/>
      <protection/>
    </xf>
    <xf numFmtId="0" fontId="46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top" wrapText="1"/>
    </xf>
    <xf numFmtId="177" fontId="25" fillId="25" borderId="3" xfId="0" applyNumberFormat="1" applyFont="1" applyFill="1" applyBorder="1" applyAlignment="1">
      <alignment horizontal="center" vertical="top" wrapText="1"/>
    </xf>
    <xf numFmtId="177" fontId="25" fillId="0" borderId="3" xfId="0" applyNumberFormat="1" applyFont="1" applyBorder="1" applyAlignment="1">
      <alignment horizontal="center" vertical="top" wrapText="1"/>
    </xf>
    <xf numFmtId="168" fontId="25" fillId="0" borderId="12" xfId="0" applyNumberFormat="1" applyFont="1" applyBorder="1" applyAlignment="1">
      <alignment horizontal="center" vertical="top" wrapText="1"/>
    </xf>
    <xf numFmtId="168" fontId="24" fillId="0" borderId="0" xfId="0" applyNumberFormat="1" applyFont="1" applyBorder="1" applyAlignment="1">
      <alignment horizontal="right"/>
    </xf>
    <xf numFmtId="177" fontId="25" fillId="0" borderId="3" xfId="0" applyNumberFormat="1" applyFont="1" applyFill="1" applyBorder="1" applyAlignment="1">
      <alignment horizontal="center" vertical="top" wrapText="1"/>
    </xf>
    <xf numFmtId="177" fontId="25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177" fontId="26" fillId="0" borderId="0" xfId="0" applyNumberFormat="1" applyFont="1" applyFill="1" applyAlignment="1">
      <alignment/>
    </xf>
    <xf numFmtId="177" fontId="25" fillId="0" borderId="0" xfId="0" applyNumberFormat="1" applyFont="1" applyAlignment="1">
      <alignment horizontal="left" indent="2"/>
    </xf>
    <xf numFmtId="177" fontId="26" fillId="0" borderId="0" xfId="0" applyNumberFormat="1" applyFont="1" applyFill="1" applyBorder="1" applyAlignment="1">
      <alignment/>
    </xf>
    <xf numFmtId="0" fontId="24" fillId="0" borderId="0" xfId="55" applyFont="1">
      <alignment/>
      <protection/>
    </xf>
    <xf numFmtId="168" fontId="25" fillId="0" borderId="3" xfId="0" applyNumberFormat="1" applyFont="1" applyBorder="1" applyAlignment="1">
      <alignment horizontal="center" vertical="top" wrapText="1"/>
    </xf>
    <xf numFmtId="1" fontId="24" fillId="0" borderId="3" xfId="54" applyNumberFormat="1" applyFont="1" applyFill="1" applyBorder="1" applyAlignment="1">
      <alignment vertical="center" wrapText="1"/>
      <protection/>
    </xf>
    <xf numFmtId="177" fontId="36" fillId="0" borderId="3" xfId="0" applyNumberFormat="1" applyFont="1" applyBorder="1" applyAlignment="1">
      <alignment horizontal="left"/>
    </xf>
    <xf numFmtId="0" fontId="25" fillId="0" borderId="3" xfId="0" applyFont="1" applyBorder="1" applyAlignment="1">
      <alignment horizontal="justify" wrapText="1"/>
    </xf>
    <xf numFmtId="0" fontId="40" fillId="0" borderId="3" xfId="0" applyFont="1" applyBorder="1" applyAlignment="1">
      <alignment horizontal="justify"/>
    </xf>
    <xf numFmtId="0" fontId="25" fillId="0" borderId="0" xfId="0" applyFont="1" applyAlignment="1">
      <alignment horizontal="justify" wrapText="1"/>
    </xf>
    <xf numFmtId="0" fontId="25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top" wrapText="1"/>
    </xf>
    <xf numFmtId="177" fontId="36" fillId="0" borderId="3" xfId="0" applyNumberFormat="1" applyFont="1" applyBorder="1" applyAlignment="1">
      <alignment horizontal="left" vertical="top" wrapText="1"/>
    </xf>
    <xf numFmtId="177" fontId="25" fillId="0" borderId="3" xfId="0" applyNumberFormat="1" applyFont="1" applyBorder="1" applyAlignment="1">
      <alignment horizontal="center" vertical="top" wrapText="1"/>
    </xf>
    <xf numFmtId="177" fontId="25" fillId="0" borderId="3" xfId="0" applyNumberFormat="1" applyFont="1" applyBorder="1" applyAlignment="1">
      <alignment horizontal="left" wrapText="1"/>
    </xf>
    <xf numFmtId="0" fontId="28" fillId="25" borderId="0" xfId="0" applyFont="1" applyFill="1" applyAlignment="1">
      <alignment horizontal="left" wrapText="1"/>
    </xf>
    <xf numFmtId="0" fontId="25" fillId="0" borderId="3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177" fontId="25" fillId="25" borderId="3" xfId="0" applyNumberFormat="1" applyFont="1" applyFill="1" applyBorder="1" applyAlignment="1">
      <alignment horizontal="left" vertical="top" wrapText="1"/>
    </xf>
    <xf numFmtId="177" fontId="25" fillId="0" borderId="3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Border="1" applyAlignment="1">
      <alignment horizontal="left"/>
    </xf>
    <xf numFmtId="0" fontId="40" fillId="0" borderId="0" xfId="0" applyFont="1" applyAlignment="1">
      <alignment horizontal="justify"/>
    </xf>
    <xf numFmtId="178" fontId="41" fillId="0" borderId="3" xfId="54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8" fillId="0" borderId="3" xfId="55" applyFont="1" applyBorder="1" applyAlignment="1">
      <alignment horizontal="center" vertical="center" wrapText="1"/>
      <protection/>
    </xf>
    <xf numFmtId="0" fontId="41" fillId="0" borderId="3" xfId="54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4" fontId="2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right" wrapText="1"/>
    </xf>
    <xf numFmtId="0" fontId="36" fillId="25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49" fontId="24" fillId="0" borderId="3" xfId="54" applyNumberFormat="1" applyFont="1" applyFill="1" applyBorder="1" applyAlignment="1">
      <alignment horizontal="center" vertical="center" wrapText="1"/>
      <protection/>
    </xf>
    <xf numFmtId="49" fontId="32" fillId="0" borderId="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11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вдання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оц.захистКр.Рог-01.05.2012-дод.8.1" xfId="54"/>
    <cellStyle name="Обычный_Соц.захистКр.Рог-01.05.2012-дод.8.1_Копия Паспорт  090412 на 01.01.2017 2" xfId="55"/>
    <cellStyle name="Followed Hyperlink" xfId="56"/>
    <cellStyle name="Плохой" xfId="57"/>
    <cellStyle name="Показник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75" zoomScaleSheetLayoutView="75" zoomScalePageLayoutView="0" workbookViewId="0" topLeftCell="A16">
      <selection activeCell="D26" sqref="D26"/>
    </sheetView>
  </sheetViews>
  <sheetFormatPr defaultColWidth="9.00390625" defaultRowHeight="12.75"/>
  <cols>
    <col min="1" max="1" width="13.875" style="4" customWidth="1"/>
    <col min="2" max="2" width="63.125" style="4" customWidth="1"/>
    <col min="3" max="3" width="37.375" style="4" customWidth="1"/>
    <col min="4" max="4" width="32.125" style="4" customWidth="1"/>
    <col min="5" max="5" width="34.125" style="4" customWidth="1"/>
    <col min="6" max="6" width="29.25390625" style="6" customWidth="1"/>
    <col min="7" max="7" width="28.125" style="14" customWidth="1"/>
    <col min="8" max="8" width="31.125" style="4" customWidth="1"/>
    <col min="9" max="9" width="15.375" style="4" customWidth="1"/>
    <col min="10" max="10" width="8.00390625" style="4" customWidth="1"/>
    <col min="11" max="13" width="9.125" style="4" customWidth="1"/>
    <col min="14" max="14" width="16.125" style="4" bestFit="1" customWidth="1"/>
    <col min="15" max="16384" width="9.125" style="4" customWidth="1"/>
  </cols>
  <sheetData>
    <row r="1" spans="1:8" ht="41.25" customHeight="1">
      <c r="A1" s="3"/>
      <c r="F1" s="104" t="s">
        <v>12</v>
      </c>
      <c r="G1" s="104"/>
      <c r="H1" s="2"/>
    </row>
    <row r="2" spans="1:8" ht="103.5" customHeight="1">
      <c r="A2" s="3"/>
      <c r="F2" s="104" t="s">
        <v>55</v>
      </c>
      <c r="G2" s="104"/>
      <c r="H2" s="104"/>
    </row>
    <row r="3" spans="1:8" ht="12" customHeight="1">
      <c r="A3" s="3"/>
      <c r="F3" s="4"/>
      <c r="G3" s="110"/>
      <c r="H3" s="110"/>
    </row>
    <row r="4" spans="1:8" ht="29.25" customHeight="1">
      <c r="A4" s="3"/>
      <c r="F4" s="104" t="s">
        <v>12</v>
      </c>
      <c r="G4" s="104"/>
      <c r="H4" s="104"/>
    </row>
    <row r="5" spans="1:8" ht="14.25" customHeight="1">
      <c r="A5" s="3"/>
      <c r="F5" s="25"/>
      <c r="G5" s="25"/>
      <c r="H5" s="25"/>
    </row>
    <row r="6" spans="1:8" ht="21.75" customHeight="1">
      <c r="A6" s="3"/>
      <c r="F6" s="104" t="s">
        <v>16</v>
      </c>
      <c r="G6" s="104"/>
      <c r="H6" s="104"/>
    </row>
    <row r="7" spans="1:8" ht="54.75" customHeight="1">
      <c r="A7" s="3"/>
      <c r="F7" s="111" t="s">
        <v>3</v>
      </c>
      <c r="G7" s="111"/>
      <c r="H7" s="111"/>
    </row>
    <row r="8" spans="1:8" ht="47.25" customHeight="1">
      <c r="A8" s="3"/>
      <c r="F8" s="104" t="s">
        <v>6</v>
      </c>
      <c r="G8" s="105"/>
      <c r="H8" s="105"/>
    </row>
    <row r="9" spans="1:8" ht="36" customHeight="1">
      <c r="A9" s="3"/>
      <c r="F9" s="104"/>
      <c r="G9" s="105"/>
      <c r="H9" s="105"/>
    </row>
    <row r="10" spans="1:10" ht="25.5" customHeight="1">
      <c r="A10" s="109" t="s">
        <v>5</v>
      </c>
      <c r="B10" s="109"/>
      <c r="C10" s="109"/>
      <c r="D10" s="109"/>
      <c r="E10" s="109"/>
      <c r="F10" s="109"/>
      <c r="G10" s="109"/>
      <c r="H10" s="109"/>
      <c r="I10" s="5"/>
      <c r="J10" s="5"/>
    </row>
    <row r="11" spans="1:10" ht="24.75" customHeight="1">
      <c r="A11" s="109" t="s">
        <v>27</v>
      </c>
      <c r="B11" s="109"/>
      <c r="C11" s="109"/>
      <c r="D11" s="109"/>
      <c r="E11" s="109"/>
      <c r="F11" s="109"/>
      <c r="G11" s="109"/>
      <c r="H11" s="109"/>
      <c r="I11" s="5"/>
      <c r="J11" s="5"/>
    </row>
    <row r="12" spans="1:10" ht="27.75" customHeight="1">
      <c r="A12" s="109"/>
      <c r="B12" s="109"/>
      <c r="C12" s="109"/>
      <c r="D12" s="109"/>
      <c r="E12" s="109"/>
      <c r="F12" s="109"/>
      <c r="G12" s="109"/>
      <c r="H12" s="109"/>
      <c r="I12" s="5"/>
      <c r="J12" s="5"/>
    </row>
    <row r="13" spans="1:8" ht="30" customHeight="1">
      <c r="A13" s="113" t="s">
        <v>23</v>
      </c>
      <c r="B13" s="113"/>
      <c r="C13" s="113"/>
      <c r="D13" s="113"/>
      <c r="E13" s="113"/>
      <c r="F13" s="113"/>
      <c r="G13" s="113"/>
      <c r="H13" s="113"/>
    </row>
    <row r="14" spans="1:8" ht="26.25">
      <c r="A14" s="101" t="s">
        <v>56</v>
      </c>
      <c r="B14" s="101"/>
      <c r="C14" s="101"/>
      <c r="D14" s="101"/>
      <c r="E14" s="101"/>
      <c r="F14" s="101"/>
      <c r="G14" s="101"/>
      <c r="H14" s="101"/>
    </row>
    <row r="15" spans="1:8" ht="34.5" customHeight="1">
      <c r="A15" s="106" t="s">
        <v>4</v>
      </c>
      <c r="B15" s="106"/>
      <c r="C15" s="106"/>
      <c r="D15" s="106"/>
      <c r="E15" s="106"/>
      <c r="F15" s="106"/>
      <c r="G15" s="106"/>
      <c r="H15" s="106"/>
    </row>
    <row r="16" spans="1:8" ht="27.75" customHeight="1">
      <c r="A16" s="101" t="s">
        <v>57</v>
      </c>
      <c r="B16" s="101"/>
      <c r="C16" s="101"/>
      <c r="D16" s="101"/>
      <c r="E16" s="101"/>
      <c r="F16" s="101"/>
      <c r="G16" s="101"/>
      <c r="H16" s="101"/>
    </row>
    <row r="17" spans="1:8" ht="27" customHeight="1">
      <c r="A17" s="113" t="s">
        <v>53</v>
      </c>
      <c r="B17" s="113"/>
      <c r="C17" s="113"/>
      <c r="D17" s="113"/>
      <c r="E17" s="113"/>
      <c r="F17" s="113"/>
      <c r="G17" s="113"/>
      <c r="H17" s="113"/>
    </row>
    <row r="18" spans="1:8" ht="26.25">
      <c r="A18" s="101" t="s">
        <v>69</v>
      </c>
      <c r="B18" s="101"/>
      <c r="C18" s="101"/>
      <c r="D18" s="101"/>
      <c r="E18" s="101"/>
      <c r="F18" s="101"/>
      <c r="G18" s="101"/>
      <c r="H18" s="101"/>
    </row>
    <row r="19" spans="1:8" s="35" customFormat="1" ht="54" customHeight="1">
      <c r="A19" s="99" t="s">
        <v>78</v>
      </c>
      <c r="B19" s="99"/>
      <c r="C19" s="99"/>
      <c r="D19" s="99"/>
      <c r="E19" s="99"/>
      <c r="F19" s="99"/>
      <c r="G19" s="99"/>
      <c r="H19" s="99"/>
    </row>
    <row r="20" spans="1:11" ht="234.75" customHeight="1">
      <c r="A20" s="93" t="s">
        <v>80</v>
      </c>
      <c r="B20" s="107"/>
      <c r="C20" s="107"/>
      <c r="D20" s="107"/>
      <c r="E20" s="107"/>
      <c r="F20" s="107"/>
      <c r="G20" s="107"/>
      <c r="H20" s="107"/>
      <c r="I20" s="1"/>
      <c r="J20" s="1"/>
      <c r="K20" s="1"/>
    </row>
    <row r="21" spans="1:11" ht="12.75" customHeight="1">
      <c r="A21" s="66"/>
      <c r="B21" s="67"/>
      <c r="C21" s="67"/>
      <c r="D21" s="67"/>
      <c r="E21" s="67"/>
      <c r="F21" s="67"/>
      <c r="G21" s="67"/>
      <c r="H21" s="67"/>
      <c r="I21" s="1"/>
      <c r="J21" s="1"/>
      <c r="K21" s="1"/>
    </row>
    <row r="22" spans="1:11" ht="28.5" customHeight="1">
      <c r="A22" s="93" t="s">
        <v>58</v>
      </c>
      <c r="B22" s="93"/>
      <c r="C22" s="93"/>
      <c r="D22" s="93"/>
      <c r="E22" s="93"/>
      <c r="F22" s="93"/>
      <c r="G22" s="93"/>
      <c r="H22" s="93"/>
      <c r="I22" s="1"/>
      <c r="J22" s="1"/>
      <c r="K22" s="1"/>
    </row>
    <row r="23" spans="1:11" ht="13.5" customHeight="1">
      <c r="A23" s="66"/>
      <c r="B23" s="67"/>
      <c r="C23" s="67"/>
      <c r="D23" s="67"/>
      <c r="E23" s="67"/>
      <c r="F23" s="67"/>
      <c r="G23" s="67"/>
      <c r="H23" s="67"/>
      <c r="I23" s="1"/>
      <c r="J23" s="1"/>
      <c r="K23" s="1"/>
    </row>
    <row r="24" spans="1:11" ht="28.5" customHeight="1">
      <c r="A24" s="69" t="s">
        <v>11</v>
      </c>
      <c r="B24" s="94" t="s">
        <v>59</v>
      </c>
      <c r="C24" s="94"/>
      <c r="D24" s="94"/>
      <c r="E24" s="94"/>
      <c r="F24" s="94"/>
      <c r="G24" s="94"/>
      <c r="H24" s="94"/>
      <c r="I24" s="1"/>
      <c r="J24" s="1"/>
      <c r="K24" s="1"/>
    </row>
    <row r="25" spans="1:11" ht="86.25" customHeight="1">
      <c r="A25" s="11">
        <v>1</v>
      </c>
      <c r="B25" s="91" t="s">
        <v>72</v>
      </c>
      <c r="C25" s="92"/>
      <c r="D25" s="92"/>
      <c r="E25" s="92"/>
      <c r="F25" s="92"/>
      <c r="G25" s="92"/>
      <c r="H25" s="92"/>
      <c r="I25" s="1"/>
      <c r="J25" s="1"/>
      <c r="K25" s="1"/>
    </row>
    <row r="26" spans="1:11" ht="21" customHeight="1">
      <c r="A26" s="66"/>
      <c r="B26" s="67"/>
      <c r="C26" s="67"/>
      <c r="D26" s="67"/>
      <c r="E26" s="67"/>
      <c r="F26" s="67"/>
      <c r="G26" s="67"/>
      <c r="H26" s="67"/>
      <c r="I26" s="1"/>
      <c r="J26" s="1"/>
      <c r="K26" s="1"/>
    </row>
    <row r="27" spans="1:8" s="34" customFormat="1" ht="24.75" customHeight="1">
      <c r="A27" s="99" t="s">
        <v>60</v>
      </c>
      <c r="B27" s="99"/>
      <c r="C27" s="99"/>
      <c r="D27" s="99"/>
      <c r="E27" s="99"/>
      <c r="F27" s="99"/>
      <c r="G27" s="99"/>
      <c r="H27" s="99"/>
    </row>
    <row r="28" spans="1:8" ht="30" customHeight="1">
      <c r="A28" s="8" t="s">
        <v>61</v>
      </c>
      <c r="B28" s="7"/>
      <c r="C28" s="7"/>
      <c r="D28" s="7"/>
      <c r="E28" s="8"/>
      <c r="F28" s="9"/>
      <c r="G28" s="10"/>
      <c r="H28" s="8"/>
    </row>
    <row r="29" spans="1:8" ht="25.5" customHeight="1">
      <c r="A29" s="8"/>
      <c r="B29" s="7"/>
      <c r="C29" s="7"/>
      <c r="D29" s="7"/>
      <c r="E29" s="8"/>
      <c r="F29" s="9"/>
      <c r="G29" s="10"/>
      <c r="H29" s="8"/>
    </row>
    <row r="30" spans="1:8" ht="25.5" customHeight="1">
      <c r="A30" s="11" t="s">
        <v>11</v>
      </c>
      <c r="B30" s="95" t="s">
        <v>10</v>
      </c>
      <c r="C30" s="95"/>
      <c r="D30" s="95"/>
      <c r="E30" s="95"/>
      <c r="F30" s="95"/>
      <c r="G30" s="95"/>
      <c r="H30" s="95"/>
    </row>
    <row r="31" spans="1:8" ht="26.25" customHeight="1">
      <c r="A31" s="11">
        <v>1</v>
      </c>
      <c r="B31" s="100" t="s">
        <v>32</v>
      </c>
      <c r="C31" s="100"/>
      <c r="D31" s="100"/>
      <c r="E31" s="100"/>
      <c r="F31" s="100"/>
      <c r="G31" s="100"/>
      <c r="H31" s="100"/>
    </row>
    <row r="32" spans="1:8" ht="26.25">
      <c r="A32" s="36">
        <v>2</v>
      </c>
      <c r="B32" s="100" t="s">
        <v>33</v>
      </c>
      <c r="C32" s="100"/>
      <c r="D32" s="100"/>
      <c r="E32" s="100"/>
      <c r="F32" s="100"/>
      <c r="G32" s="100"/>
      <c r="H32" s="100"/>
    </row>
    <row r="33" spans="1:8" s="13" customFormat="1" ht="26.25">
      <c r="A33" s="11">
        <v>3</v>
      </c>
      <c r="B33" s="100" t="s">
        <v>28</v>
      </c>
      <c r="C33" s="100"/>
      <c r="D33" s="100"/>
      <c r="E33" s="100"/>
      <c r="F33" s="100"/>
      <c r="G33" s="100"/>
      <c r="H33" s="100"/>
    </row>
    <row r="34" spans="1:8" s="13" customFormat="1" ht="27" customHeight="1">
      <c r="A34" s="11">
        <v>4</v>
      </c>
      <c r="B34" s="100" t="s">
        <v>34</v>
      </c>
      <c r="C34" s="100"/>
      <c r="D34" s="100"/>
      <c r="E34" s="100"/>
      <c r="F34" s="100"/>
      <c r="G34" s="100"/>
      <c r="H34" s="100"/>
    </row>
    <row r="35" spans="1:8" s="13" customFormat="1" ht="41.25" customHeight="1">
      <c r="A35" s="20"/>
      <c r="B35" s="20"/>
      <c r="C35" s="20"/>
      <c r="D35" s="20"/>
      <c r="E35" s="20"/>
      <c r="F35" s="21"/>
      <c r="G35" s="22"/>
      <c r="H35" s="20"/>
    </row>
    <row r="36" spans="1:8" s="27" customFormat="1" ht="29.25" customHeight="1">
      <c r="A36" s="7" t="s">
        <v>70</v>
      </c>
      <c r="B36" s="37"/>
      <c r="C36" s="37"/>
      <c r="D36" s="37"/>
      <c r="E36" s="37"/>
      <c r="F36" s="38"/>
      <c r="G36" s="39"/>
      <c r="H36" s="26"/>
    </row>
    <row r="37" spans="1:8" s="27" customFormat="1" ht="33.75" customHeight="1">
      <c r="A37" s="40"/>
      <c r="B37" s="37"/>
      <c r="C37" s="41"/>
      <c r="D37" s="41"/>
      <c r="E37" s="41"/>
      <c r="F37" s="42"/>
      <c r="G37" s="42"/>
      <c r="H37" s="80" t="s">
        <v>62</v>
      </c>
    </row>
    <row r="38" spans="1:13" s="13" customFormat="1" ht="54" customHeight="1">
      <c r="A38" s="11" t="s">
        <v>11</v>
      </c>
      <c r="B38" s="95" t="s">
        <v>29</v>
      </c>
      <c r="C38" s="95"/>
      <c r="D38" s="95"/>
      <c r="E38" s="95"/>
      <c r="F38" s="76" t="s">
        <v>18</v>
      </c>
      <c r="G38" s="88" t="s">
        <v>19</v>
      </c>
      <c r="H38" s="76" t="s">
        <v>15</v>
      </c>
      <c r="M38" s="79"/>
    </row>
    <row r="39" spans="1:8" s="13" customFormat="1" ht="25.5" customHeight="1">
      <c r="A39" s="11">
        <v>1</v>
      </c>
      <c r="B39" s="95">
        <v>2</v>
      </c>
      <c r="C39" s="95"/>
      <c r="D39" s="95"/>
      <c r="E39" s="95"/>
      <c r="F39" s="11">
        <v>3</v>
      </c>
      <c r="G39" s="11">
        <v>4</v>
      </c>
      <c r="H39" s="76">
        <v>5</v>
      </c>
    </row>
    <row r="40" spans="1:8" s="13" customFormat="1" ht="27.75" customHeight="1">
      <c r="A40" s="77">
        <v>1</v>
      </c>
      <c r="B40" s="102" t="s">
        <v>32</v>
      </c>
      <c r="C40" s="102"/>
      <c r="D40" s="102"/>
      <c r="E40" s="102"/>
      <c r="F40" s="77">
        <f>102372903-210000+100000-48000+40000-57000-13000+242000+3000000+2873600+1230000+60400</f>
        <v>109590903</v>
      </c>
      <c r="G40" s="77">
        <v>0</v>
      </c>
      <c r="H40" s="77">
        <f>F40+G40</f>
        <v>109590903</v>
      </c>
    </row>
    <row r="41" spans="1:8" s="13" customFormat="1" ht="35.25" customHeight="1">
      <c r="A41" s="78">
        <v>2</v>
      </c>
      <c r="B41" s="103" t="s">
        <v>33</v>
      </c>
      <c r="C41" s="103"/>
      <c r="D41" s="103"/>
      <c r="E41" s="103"/>
      <c r="F41" s="78">
        <f>126903-7700-22560</f>
        <v>96643</v>
      </c>
      <c r="G41" s="78">
        <v>0</v>
      </c>
      <c r="H41" s="77">
        <f>F41+G41</f>
        <v>96643</v>
      </c>
    </row>
    <row r="42" spans="1:8" s="13" customFormat="1" ht="30.75" customHeight="1">
      <c r="A42" s="78">
        <v>3</v>
      </c>
      <c r="B42" s="103" t="s">
        <v>28</v>
      </c>
      <c r="C42" s="103"/>
      <c r="D42" s="103"/>
      <c r="E42" s="103"/>
      <c r="F42" s="78">
        <f>147140</f>
        <v>147140</v>
      </c>
      <c r="G42" s="78">
        <v>0</v>
      </c>
      <c r="H42" s="77">
        <f>F42+G42</f>
        <v>147140</v>
      </c>
    </row>
    <row r="43" spans="1:8" s="13" customFormat="1" ht="30.75" customHeight="1">
      <c r="A43" s="78">
        <v>4</v>
      </c>
      <c r="B43" s="103" t="s">
        <v>34</v>
      </c>
      <c r="C43" s="103"/>
      <c r="D43" s="103"/>
      <c r="E43" s="103"/>
      <c r="F43" s="78">
        <f>429860-28671-37840</f>
        <v>363349</v>
      </c>
      <c r="G43" s="78">
        <v>0</v>
      </c>
      <c r="H43" s="77">
        <f>F43+G43</f>
        <v>363349</v>
      </c>
    </row>
    <row r="44" spans="1:8" s="13" customFormat="1" ht="30" customHeight="1">
      <c r="A44" s="96" t="s">
        <v>15</v>
      </c>
      <c r="B44" s="96"/>
      <c r="C44" s="96"/>
      <c r="D44" s="96"/>
      <c r="E44" s="96"/>
      <c r="F44" s="70">
        <f>F40+F41+F42+F43</f>
        <v>110198035</v>
      </c>
      <c r="G44" s="70">
        <f>G40+G41+G42</f>
        <v>0</v>
      </c>
      <c r="H44" s="70">
        <f>H40+H41+H42+H43</f>
        <v>110198035</v>
      </c>
    </row>
    <row r="45" spans="1:7" s="13" customFormat="1" ht="26.25">
      <c r="A45" s="17"/>
      <c r="C45" s="28"/>
      <c r="F45" s="18"/>
      <c r="G45" s="19"/>
    </row>
    <row r="46" spans="1:8" s="13" customFormat="1" ht="38.25" customHeight="1">
      <c r="A46" s="82" t="s">
        <v>63</v>
      </c>
      <c r="B46" s="83"/>
      <c r="C46" s="83"/>
      <c r="D46" s="83"/>
      <c r="E46" s="83"/>
      <c r="F46" s="84"/>
      <c r="G46" s="83"/>
      <c r="H46" s="15"/>
    </row>
    <row r="47" spans="1:8" s="13" customFormat="1" ht="34.5" customHeight="1">
      <c r="A47" s="85"/>
      <c r="B47" s="83"/>
      <c r="C47" s="83"/>
      <c r="D47" s="83"/>
      <c r="E47" s="83"/>
      <c r="F47" s="86"/>
      <c r="G47" s="16" t="s">
        <v>62</v>
      </c>
      <c r="H47" s="29"/>
    </row>
    <row r="48" spans="1:8" s="13" customFormat="1" ht="57.75" customHeight="1">
      <c r="A48" s="11" t="s">
        <v>11</v>
      </c>
      <c r="B48" s="97" t="s">
        <v>71</v>
      </c>
      <c r="C48" s="97"/>
      <c r="D48" s="97"/>
      <c r="E48" s="81" t="s">
        <v>18</v>
      </c>
      <c r="F48" s="78" t="s">
        <v>19</v>
      </c>
      <c r="G48" s="78" t="s">
        <v>15</v>
      </c>
      <c r="H48" s="30"/>
    </row>
    <row r="49" spans="1:8" s="13" customFormat="1" ht="24" customHeight="1">
      <c r="A49" s="11">
        <v>1</v>
      </c>
      <c r="B49" s="95">
        <v>2</v>
      </c>
      <c r="C49" s="95"/>
      <c r="D49" s="95"/>
      <c r="E49" s="11">
        <v>3</v>
      </c>
      <c r="F49" s="11">
        <v>4</v>
      </c>
      <c r="G49" s="76">
        <v>5</v>
      </c>
      <c r="H49" s="30"/>
    </row>
    <row r="50" spans="1:7" s="13" customFormat="1" ht="83.25" customHeight="1">
      <c r="A50" s="78">
        <v>1</v>
      </c>
      <c r="B50" s="98" t="s">
        <v>54</v>
      </c>
      <c r="C50" s="98"/>
      <c r="D50" s="98"/>
      <c r="E50" s="81">
        <f>F44</f>
        <v>110198035</v>
      </c>
      <c r="F50" s="78">
        <f>G44</f>
        <v>0</v>
      </c>
      <c r="G50" s="78">
        <f>E50+F50</f>
        <v>110198035</v>
      </c>
    </row>
    <row r="51" spans="1:7" s="13" customFormat="1" ht="30">
      <c r="A51" s="90" t="s">
        <v>15</v>
      </c>
      <c r="B51" s="90"/>
      <c r="C51" s="90"/>
      <c r="D51" s="90"/>
      <c r="E51" s="43">
        <f>E50</f>
        <v>110198035</v>
      </c>
      <c r="F51" s="43">
        <f>F50</f>
        <v>0</v>
      </c>
      <c r="G51" s="43">
        <f>G50</f>
        <v>110198035</v>
      </c>
    </row>
    <row r="52" spans="1:9" s="13" customFormat="1" ht="31.5" customHeight="1">
      <c r="A52" s="44"/>
      <c r="B52" s="120" t="s">
        <v>64</v>
      </c>
      <c r="C52" s="120"/>
      <c r="D52" s="120"/>
      <c r="E52" s="120"/>
      <c r="F52" s="120"/>
      <c r="G52" s="120"/>
      <c r="H52" s="20"/>
      <c r="I52" s="20"/>
    </row>
    <row r="53" spans="1:9" s="13" customFormat="1" ht="1.5" customHeight="1">
      <c r="A53" s="45"/>
      <c r="B53" s="46"/>
      <c r="C53" s="46"/>
      <c r="D53" s="46"/>
      <c r="E53" s="45"/>
      <c r="F53" s="45"/>
      <c r="G53" s="45"/>
      <c r="H53" s="20"/>
      <c r="I53" s="20"/>
    </row>
    <row r="54" spans="1:9" s="13" customFormat="1" ht="12.75" customHeight="1">
      <c r="A54" s="114" t="s">
        <v>11</v>
      </c>
      <c r="B54" s="114" t="s">
        <v>31</v>
      </c>
      <c r="C54" s="114" t="s">
        <v>48</v>
      </c>
      <c r="D54" s="114" t="s">
        <v>17</v>
      </c>
      <c r="E54" s="108" t="s">
        <v>18</v>
      </c>
      <c r="F54" s="115" t="s">
        <v>19</v>
      </c>
      <c r="G54" s="108" t="s">
        <v>15</v>
      </c>
      <c r="H54" s="20"/>
      <c r="I54" s="20"/>
    </row>
    <row r="55" spans="1:9" s="13" customFormat="1" ht="38.25" customHeight="1">
      <c r="A55" s="114"/>
      <c r="B55" s="114"/>
      <c r="C55" s="114"/>
      <c r="D55" s="114"/>
      <c r="E55" s="108"/>
      <c r="F55" s="115"/>
      <c r="G55" s="108"/>
      <c r="H55" s="23"/>
      <c r="I55" s="23"/>
    </row>
    <row r="56" spans="1:9" s="13" customFormat="1" ht="24.75" customHeight="1">
      <c r="A56" s="74">
        <v>1</v>
      </c>
      <c r="B56" s="75">
        <v>2</v>
      </c>
      <c r="C56" s="75">
        <v>3</v>
      </c>
      <c r="D56" s="75">
        <v>4</v>
      </c>
      <c r="E56" s="75">
        <v>5</v>
      </c>
      <c r="F56" s="75">
        <v>6</v>
      </c>
      <c r="G56" s="75">
        <v>7</v>
      </c>
      <c r="H56" s="23"/>
      <c r="I56" s="23"/>
    </row>
    <row r="57" spans="1:9" ht="32.25" customHeight="1">
      <c r="A57" s="47" t="s">
        <v>49</v>
      </c>
      <c r="B57" s="48" t="s">
        <v>25</v>
      </c>
      <c r="C57" s="48"/>
      <c r="D57" s="49"/>
      <c r="E57" s="50"/>
      <c r="F57" s="51"/>
      <c r="G57" s="50"/>
      <c r="H57" s="12"/>
      <c r="I57" s="12"/>
    </row>
    <row r="58" spans="1:9" ht="96.75" customHeight="1">
      <c r="A58" s="47"/>
      <c r="B58" s="52" t="s">
        <v>9</v>
      </c>
      <c r="C58" s="53" t="s">
        <v>24</v>
      </c>
      <c r="D58" s="122" t="s">
        <v>0</v>
      </c>
      <c r="E58" s="50">
        <f>F40</f>
        <v>109590903</v>
      </c>
      <c r="F58" s="51">
        <v>0</v>
      </c>
      <c r="G58" s="51">
        <f>E58</f>
        <v>109590903</v>
      </c>
      <c r="H58" s="13"/>
      <c r="I58" s="13"/>
    </row>
    <row r="59" spans="1:9" ht="75.75" customHeight="1">
      <c r="A59" s="54"/>
      <c r="B59" s="52" t="s">
        <v>37</v>
      </c>
      <c r="C59" s="53" t="s">
        <v>24</v>
      </c>
      <c r="D59" s="123"/>
      <c r="E59" s="50">
        <f>F41</f>
        <v>96643</v>
      </c>
      <c r="F59" s="51">
        <v>0</v>
      </c>
      <c r="G59" s="51">
        <f>E59</f>
        <v>96643</v>
      </c>
      <c r="I59" s="13"/>
    </row>
    <row r="60" spans="1:9" ht="98.25" customHeight="1">
      <c r="A60" s="54"/>
      <c r="B60" s="52" t="s">
        <v>38</v>
      </c>
      <c r="C60" s="53" t="s">
        <v>24</v>
      </c>
      <c r="D60" s="123"/>
      <c r="E60" s="50">
        <f>F42</f>
        <v>147140</v>
      </c>
      <c r="F60" s="51">
        <v>0</v>
      </c>
      <c r="G60" s="51">
        <f>E60</f>
        <v>147140</v>
      </c>
      <c r="I60" s="13"/>
    </row>
    <row r="61" spans="1:9" ht="106.5" customHeight="1">
      <c r="A61" s="54"/>
      <c r="B61" s="55" t="s">
        <v>79</v>
      </c>
      <c r="C61" s="53" t="s">
        <v>24</v>
      </c>
      <c r="D61" s="123"/>
      <c r="E61" s="50">
        <f>F43</f>
        <v>363349</v>
      </c>
      <c r="F61" s="51">
        <v>0</v>
      </c>
      <c r="G61" s="51">
        <f>E61</f>
        <v>363349</v>
      </c>
      <c r="I61" s="13"/>
    </row>
    <row r="62" spans="1:9" ht="28.5" customHeight="1">
      <c r="A62" s="47" t="s">
        <v>50</v>
      </c>
      <c r="B62" s="56" t="s">
        <v>39</v>
      </c>
      <c r="C62" s="57"/>
      <c r="D62" s="58"/>
      <c r="E62" s="59"/>
      <c r="F62" s="51"/>
      <c r="G62" s="60"/>
      <c r="I62" s="13"/>
    </row>
    <row r="63" spans="1:9" ht="78" customHeight="1">
      <c r="A63" s="54"/>
      <c r="B63" s="55" t="s">
        <v>30</v>
      </c>
      <c r="C63" s="53" t="s">
        <v>1</v>
      </c>
      <c r="D63" s="58" t="s">
        <v>40</v>
      </c>
      <c r="E63" s="50">
        <f>22198+62+4+302+494+638+123+5</f>
        <v>23826</v>
      </c>
      <c r="F63" s="50">
        <v>0</v>
      </c>
      <c r="G63" s="50">
        <f aca="true" t="shared" si="0" ref="G63:G73">E63</f>
        <v>23826</v>
      </c>
      <c r="I63" s="13"/>
    </row>
    <row r="64" spans="1:7" ht="65.25" customHeight="1">
      <c r="A64" s="54"/>
      <c r="B64" s="55" t="s">
        <v>41</v>
      </c>
      <c r="C64" s="61" t="s">
        <v>2</v>
      </c>
      <c r="D64" s="62" t="s">
        <v>21</v>
      </c>
      <c r="E64" s="50">
        <v>6</v>
      </c>
      <c r="F64" s="50">
        <v>0</v>
      </c>
      <c r="G64" s="50">
        <f t="shared" si="0"/>
        <v>6</v>
      </c>
    </row>
    <row r="65" spans="1:7" ht="90.75" customHeight="1">
      <c r="A65" s="54"/>
      <c r="B65" s="55" t="s">
        <v>42</v>
      </c>
      <c r="C65" s="61" t="s">
        <v>2</v>
      </c>
      <c r="D65" s="62" t="s">
        <v>43</v>
      </c>
      <c r="E65" s="50">
        <v>34</v>
      </c>
      <c r="F65" s="50">
        <v>0</v>
      </c>
      <c r="G65" s="50">
        <f t="shared" si="0"/>
        <v>34</v>
      </c>
    </row>
    <row r="66" spans="1:7" ht="108.75" customHeight="1">
      <c r="A66" s="47"/>
      <c r="B66" s="55" t="s">
        <v>35</v>
      </c>
      <c r="C66" s="61" t="s">
        <v>2</v>
      </c>
      <c r="D66" s="62" t="s">
        <v>8</v>
      </c>
      <c r="E66" s="50">
        <f>46-3-4</f>
        <v>39</v>
      </c>
      <c r="F66" s="50">
        <v>0</v>
      </c>
      <c r="G66" s="50">
        <f t="shared" si="0"/>
        <v>39</v>
      </c>
    </row>
    <row r="67" spans="1:7" ht="33.75" customHeight="1">
      <c r="A67" s="47" t="s">
        <v>51</v>
      </c>
      <c r="B67" s="56" t="s">
        <v>44</v>
      </c>
      <c r="C67" s="57"/>
      <c r="D67" s="89"/>
      <c r="E67" s="50"/>
      <c r="F67" s="50">
        <v>0</v>
      </c>
      <c r="G67" s="50">
        <f t="shared" si="0"/>
        <v>0</v>
      </c>
    </row>
    <row r="68" spans="1:7" ht="69.75" customHeight="1">
      <c r="A68" s="54"/>
      <c r="B68" s="55" t="s">
        <v>45</v>
      </c>
      <c r="C68" s="53" t="s">
        <v>24</v>
      </c>
      <c r="D68" s="58" t="s">
        <v>13</v>
      </c>
      <c r="E68" s="50">
        <f>E58/E63</f>
        <v>4599.634978594812</v>
      </c>
      <c r="F68" s="50">
        <v>0</v>
      </c>
      <c r="G68" s="50">
        <f t="shared" si="0"/>
        <v>4599.634978594812</v>
      </c>
    </row>
    <row r="69" spans="1:7" ht="67.5" customHeight="1">
      <c r="A69" s="54"/>
      <c r="B69" s="52" t="s">
        <v>46</v>
      </c>
      <c r="C69" s="53" t="s">
        <v>24</v>
      </c>
      <c r="D69" s="58"/>
      <c r="E69" s="50">
        <f>E59/E64</f>
        <v>16107.166666666666</v>
      </c>
      <c r="F69" s="50">
        <v>0</v>
      </c>
      <c r="G69" s="50">
        <f t="shared" si="0"/>
        <v>16107.166666666666</v>
      </c>
    </row>
    <row r="70" spans="1:7" ht="105.75" customHeight="1">
      <c r="A70" s="54"/>
      <c r="B70" s="52" t="s">
        <v>47</v>
      </c>
      <c r="C70" s="53" t="s">
        <v>24</v>
      </c>
      <c r="D70" s="58"/>
      <c r="E70" s="50">
        <f>E60/E65</f>
        <v>4327.64705882353</v>
      </c>
      <c r="F70" s="50">
        <v>0</v>
      </c>
      <c r="G70" s="50">
        <f>E70</f>
        <v>4327.64705882353</v>
      </c>
    </row>
    <row r="71" spans="1:7" ht="72" customHeight="1">
      <c r="A71" s="54"/>
      <c r="B71" s="52" t="s">
        <v>36</v>
      </c>
      <c r="C71" s="53" t="s">
        <v>24</v>
      </c>
      <c r="D71" s="58"/>
      <c r="E71" s="50">
        <f>E61/E66</f>
        <v>9316.641025641025</v>
      </c>
      <c r="F71" s="50">
        <v>0</v>
      </c>
      <c r="G71" s="50">
        <f>E71</f>
        <v>9316.641025641025</v>
      </c>
    </row>
    <row r="72" spans="1:7" ht="30.75">
      <c r="A72" s="47" t="s">
        <v>52</v>
      </c>
      <c r="B72" s="56" t="s">
        <v>26</v>
      </c>
      <c r="C72" s="57"/>
      <c r="D72" s="63"/>
      <c r="E72" s="50"/>
      <c r="F72" s="50">
        <v>0</v>
      </c>
      <c r="G72" s="50">
        <f t="shared" si="0"/>
        <v>0</v>
      </c>
    </row>
    <row r="73" spans="1:7" ht="125.25" customHeight="1">
      <c r="A73" s="54"/>
      <c r="B73" s="55" t="s">
        <v>22</v>
      </c>
      <c r="C73" s="61" t="s">
        <v>14</v>
      </c>
      <c r="D73" s="62" t="s">
        <v>7</v>
      </c>
      <c r="E73" s="50">
        <v>100</v>
      </c>
      <c r="F73" s="50">
        <v>0</v>
      </c>
      <c r="G73" s="50">
        <f t="shared" si="0"/>
        <v>100</v>
      </c>
    </row>
    <row r="74" spans="1:7" ht="30.75">
      <c r="A74" s="45"/>
      <c r="B74" s="45"/>
      <c r="C74" s="45"/>
      <c r="D74" s="45"/>
      <c r="E74" s="64"/>
      <c r="F74" s="64"/>
      <c r="G74" s="64"/>
    </row>
    <row r="75" spans="1:7" ht="30">
      <c r="A75" s="124" t="s">
        <v>20</v>
      </c>
      <c r="B75" s="124"/>
      <c r="C75" s="87"/>
      <c r="D75" s="87"/>
      <c r="E75" s="87"/>
      <c r="F75" s="87"/>
      <c r="G75" s="87"/>
    </row>
    <row r="76" spans="1:7" ht="25.5">
      <c r="A76" s="87"/>
      <c r="B76" s="87"/>
      <c r="C76" s="87"/>
      <c r="D76" s="87"/>
      <c r="E76" s="87"/>
      <c r="F76" s="87"/>
      <c r="G76" s="87"/>
    </row>
    <row r="77" spans="1:7" ht="57.75" customHeight="1">
      <c r="A77" s="121" t="s">
        <v>74</v>
      </c>
      <c r="B77" s="121"/>
      <c r="C77" s="121"/>
      <c r="D77" s="73"/>
      <c r="E77" s="33"/>
      <c r="F77" s="125" t="s">
        <v>76</v>
      </c>
      <c r="G77" s="125"/>
    </row>
    <row r="78" spans="1:7" ht="26.25" customHeight="1">
      <c r="A78" s="31"/>
      <c r="B78" s="31"/>
      <c r="C78" s="31"/>
      <c r="D78" s="68" t="s">
        <v>67</v>
      </c>
      <c r="E78" s="65"/>
      <c r="F78" s="112" t="s">
        <v>68</v>
      </c>
      <c r="G78" s="112"/>
    </row>
    <row r="79" spans="1:7" ht="88.5" customHeight="1">
      <c r="A79" s="121" t="s">
        <v>75</v>
      </c>
      <c r="B79" s="121"/>
      <c r="C79" s="121"/>
      <c r="D79" s="71"/>
      <c r="E79" s="32"/>
      <c r="F79" s="116" t="s">
        <v>77</v>
      </c>
      <c r="G79" s="116"/>
    </row>
    <row r="80" spans="1:7" ht="30.75">
      <c r="A80" s="45"/>
      <c r="B80" s="45"/>
      <c r="C80" s="45"/>
      <c r="D80" s="68" t="s">
        <v>67</v>
      </c>
      <c r="E80" s="65"/>
      <c r="F80" s="117" t="s">
        <v>68</v>
      </c>
      <c r="G80" s="117"/>
    </row>
    <row r="81" spans="1:7" ht="30">
      <c r="A81" s="118" t="s">
        <v>73</v>
      </c>
      <c r="B81" s="104"/>
      <c r="C81" s="31"/>
      <c r="D81" s="31"/>
      <c r="E81" s="31"/>
      <c r="F81" s="31"/>
      <c r="G81" s="31"/>
    </row>
    <row r="82" spans="1:7" ht="30">
      <c r="A82" s="119" t="s">
        <v>65</v>
      </c>
      <c r="B82" s="119"/>
      <c r="C82" s="31"/>
      <c r="D82" s="31"/>
      <c r="E82" s="31"/>
      <c r="F82" s="31"/>
      <c r="G82" s="31"/>
    </row>
    <row r="83" spans="1:7" ht="39" customHeight="1">
      <c r="A83" s="31"/>
      <c r="B83" s="68"/>
      <c r="C83" s="31"/>
      <c r="D83" s="31"/>
      <c r="E83" s="31"/>
      <c r="F83" s="31"/>
      <c r="G83" s="31"/>
    </row>
    <row r="84" spans="1:7" ht="33.75" customHeight="1">
      <c r="A84" s="72" t="s">
        <v>66</v>
      </c>
      <c r="B84" s="68"/>
      <c r="C84" s="31"/>
      <c r="D84" s="31"/>
      <c r="E84" s="31"/>
      <c r="F84" s="31"/>
      <c r="G84" s="31"/>
    </row>
    <row r="85" ht="30.75" customHeight="1"/>
    <row r="86" ht="23.25" customHeight="1"/>
    <row r="87" ht="27" customHeight="1"/>
    <row r="88" ht="68.25" customHeight="1"/>
    <row r="89" ht="49.5" customHeight="1"/>
    <row r="101" ht="25.5">
      <c r="A101" s="8"/>
    </row>
    <row r="102" ht="25.5">
      <c r="A102" s="8"/>
    </row>
    <row r="103" ht="26.25">
      <c r="A103" s="24"/>
    </row>
  </sheetData>
  <sheetProtection/>
  <mergeCells count="57">
    <mergeCell ref="F79:G79"/>
    <mergeCell ref="F80:G80"/>
    <mergeCell ref="A81:B81"/>
    <mergeCell ref="A82:B82"/>
    <mergeCell ref="B52:G52"/>
    <mergeCell ref="A77:C77"/>
    <mergeCell ref="A79:C79"/>
    <mergeCell ref="D58:D61"/>
    <mergeCell ref="A75:B75"/>
    <mergeCell ref="F77:G77"/>
    <mergeCell ref="F78:G78"/>
    <mergeCell ref="F9:H9"/>
    <mergeCell ref="A13:H13"/>
    <mergeCell ref="A17:H17"/>
    <mergeCell ref="A54:A55"/>
    <mergeCell ref="B54:B55"/>
    <mergeCell ref="C54:C55"/>
    <mergeCell ref="D54:D55"/>
    <mergeCell ref="E54:E55"/>
    <mergeCell ref="F54:F55"/>
    <mergeCell ref="G54:G55"/>
    <mergeCell ref="A12:H12"/>
    <mergeCell ref="F1:G1"/>
    <mergeCell ref="F2:H2"/>
    <mergeCell ref="F4:H4"/>
    <mergeCell ref="F6:H6"/>
    <mergeCell ref="G3:H3"/>
    <mergeCell ref="A11:H11"/>
    <mergeCell ref="A10:H10"/>
    <mergeCell ref="F7:H7"/>
    <mergeCell ref="F8:H8"/>
    <mergeCell ref="B32:H32"/>
    <mergeCell ref="B33:H33"/>
    <mergeCell ref="B30:H30"/>
    <mergeCell ref="B31:H31"/>
    <mergeCell ref="A14:H14"/>
    <mergeCell ref="A15:H15"/>
    <mergeCell ref="A16:H16"/>
    <mergeCell ref="A19:H19"/>
    <mergeCell ref="A20:H20"/>
    <mergeCell ref="A18:H18"/>
    <mergeCell ref="B49:D49"/>
    <mergeCell ref="B40:E40"/>
    <mergeCell ref="B41:E41"/>
    <mergeCell ref="B42:E42"/>
    <mergeCell ref="B43:E43"/>
    <mergeCell ref="B38:E38"/>
    <mergeCell ref="A51:D51"/>
    <mergeCell ref="B25:H25"/>
    <mergeCell ref="A22:H22"/>
    <mergeCell ref="B24:H24"/>
    <mergeCell ref="B39:E39"/>
    <mergeCell ref="A44:E44"/>
    <mergeCell ref="B48:D48"/>
    <mergeCell ref="B50:D50"/>
    <mergeCell ref="A27:H27"/>
    <mergeCell ref="B34:H34"/>
  </mergeCells>
  <printOptions/>
  <pageMargins left="0.6692913385826772" right="0.15748031496062992" top="0.5118110236220472" bottom="0.1968503937007874" header="0.5118110236220472" footer="0.2362204724409449"/>
  <pageSetup horizontalDpi="600" verticalDpi="600" orientation="landscape" paperSize="9" scale="48" r:id="rId3"/>
  <rowBreaks count="3" manualBreakCount="3">
    <brk id="27" max="7" man="1"/>
    <brk id="58" max="7" man="1"/>
    <brk id="7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defence201</cp:lastModifiedBy>
  <cp:lastPrinted>2019-10-30T11:43:04Z</cp:lastPrinted>
  <dcterms:created xsi:type="dcterms:W3CDTF">2012-06-20T08:32:04Z</dcterms:created>
  <dcterms:modified xsi:type="dcterms:W3CDTF">2019-10-30T11:43:08Z</dcterms:modified>
  <cp:category/>
  <cp:version/>
  <cp:contentType/>
  <cp:contentStatus/>
</cp:coreProperties>
</file>