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01" yWindow="65521" windowWidth="12165" windowHeight="9015" activeTab="0"/>
  </bookViews>
  <sheets>
    <sheet name="0813241 (2)" sheetId="1" r:id="rId1"/>
    <sheet name="0813241" sheetId="2" r:id="rId2"/>
  </sheets>
  <definedNames>
    <definedName name="_xlnm.Print_Area" localSheetId="1">'0813241'!$A$1:$I$101</definedName>
    <definedName name="_xlnm.Print_Area" localSheetId="0">'0813241 (2)'!$A$1:$I$93</definedName>
  </definedNames>
  <calcPr fullCalcOnLoad="1"/>
</workbook>
</file>

<file path=xl/sharedStrings.xml><?xml version="1.0" encoding="utf-8"?>
<sst xmlns="http://schemas.openxmlformats.org/spreadsheetml/2006/main" count="320" uniqueCount="116">
  <si>
    <t>ефективності</t>
  </si>
  <si>
    <t>раз</t>
  </si>
  <si>
    <t>вартість одного перевезення</t>
  </si>
  <si>
    <t>Журнал середньооблікової кількості штатних працівників установ</t>
  </si>
  <si>
    <t>Журнал обліку кількості підопічних</t>
  </si>
  <si>
    <t xml:space="preserve">Розрахунок </t>
  </si>
  <si>
    <t>Інвентарна картка обліку основних засобів</t>
  </si>
  <si>
    <t>Журнал обліку наданих послуг "соціальне таксі"</t>
  </si>
  <si>
    <t>Розрахунок до кошторису</t>
  </si>
  <si>
    <t>од.</t>
  </si>
  <si>
    <t>Департаменту соціальної політики виконкому Криворізької міської ради</t>
  </si>
  <si>
    <t>ПАСПОРТ</t>
  </si>
  <si>
    <t>(найменування головного розпорядника коштів місцевого бюджету)</t>
  </si>
  <si>
    <t>х</t>
  </si>
  <si>
    <t>Директор департаменту соціальної політики  виконкому Криворізької міської ради</t>
  </si>
  <si>
    <t xml:space="preserve">кількість установ та закладів соціального захисту </t>
  </si>
  <si>
    <t>кількість штатних працівників інших установ та закладів соціального захисту</t>
  </si>
  <si>
    <t>кількість місць у інших установах та закладах соціального захисту</t>
  </si>
  <si>
    <t>кількість осіб, яким надано послуги в інших установах та закладах соціального захисту</t>
  </si>
  <si>
    <t>середньорічні витрати на одне місце в інших установах та закладах соціального захисту</t>
  </si>
  <si>
    <t>середньомісячна заробітна плата працівників у інших установах та закладах соціального захисту</t>
  </si>
  <si>
    <t>середньорічні витрати на одного одержувача соціальних послуг у інших установах та закладах соціального захисту</t>
  </si>
  <si>
    <t>кількість соціальних послуг, які надані в інших установах та закладах соціального захисту</t>
  </si>
  <si>
    <t>За санітарним паспортом</t>
  </si>
  <si>
    <t>динаміка кількості осіб, яким протягом року надано соціальні послуги в інших установах та закладах соціального захисту (порівняно з минулим роком)</t>
  </si>
  <si>
    <t>Завдання</t>
  </si>
  <si>
    <t>№ з/п</t>
  </si>
  <si>
    <t>ЗАТВЕРДЖЕНО</t>
  </si>
  <si>
    <t>1.</t>
  </si>
  <si>
    <t>%</t>
  </si>
  <si>
    <t>Усього</t>
  </si>
  <si>
    <t xml:space="preserve">Наказ </t>
  </si>
  <si>
    <t>Джерело інформації</t>
  </si>
  <si>
    <t>Загальний фонд</t>
  </si>
  <si>
    <t>Спеціальний фонд</t>
  </si>
  <si>
    <t>ПОГОДЖЕНО:</t>
  </si>
  <si>
    <t>1</t>
  </si>
  <si>
    <t>2</t>
  </si>
  <si>
    <t>Одиниця виміру</t>
  </si>
  <si>
    <t>Мережа установ та організацій, які отримують кошти з місцевого бюджету</t>
  </si>
  <si>
    <t>осіб</t>
  </si>
  <si>
    <t>грн.</t>
  </si>
  <si>
    <t>затрат</t>
  </si>
  <si>
    <t>продукту</t>
  </si>
  <si>
    <t xml:space="preserve">  бюджетної програми місцевого бюджету на 2019 рік</t>
  </si>
  <si>
    <t>Надання соціальних послуг іншими установами та закладами соціального захисту</t>
  </si>
  <si>
    <t>Надання послуг "соціального таксі"</t>
  </si>
  <si>
    <t>Напрями використання бюджетних коштів</t>
  </si>
  <si>
    <t>Найменування місцевої / регіональної програми</t>
  </si>
  <si>
    <t>Міська Програма соціального захисту окремих категорій мешканців м.Кривого Рогу на 2017-2019 роки, рішення міської ради від 21.12.2016 №1182 (зі змінами)</t>
  </si>
  <si>
    <t>Показник</t>
  </si>
  <si>
    <t>3</t>
  </si>
  <si>
    <t>4</t>
  </si>
  <si>
    <t xml:space="preserve">якості </t>
  </si>
  <si>
    <t>обсяг витрат на надання послуг "соціальне таксі" всього</t>
  </si>
  <si>
    <t>кількість транспортних засобів, що надають послуги "соціальне таксі" в  інших установах та закладах соціального захисту</t>
  </si>
  <si>
    <t>тис.грн.</t>
  </si>
  <si>
    <t xml:space="preserve">кількість перевезень </t>
  </si>
  <si>
    <t>кількість користувачів послуги "соціальне таксі"</t>
  </si>
  <si>
    <t>середній розмір видатків на кожного отримувача послуг "соціальне таксі"</t>
  </si>
  <si>
    <t>кількість користувачів цієї послуги "соціальне таксі" у співвідношенні з попереднім роком</t>
  </si>
  <si>
    <t>Наказ Міністерства фінансів України                                                                                  26 серпня 2014 року № 836                                                                                                   (у редакції наказу Міністерства фінансів України                                                                                                                 від 29 грудня 2018 року № 1209)</t>
  </si>
  <si>
    <t xml:space="preserve">         (код)       (найменування головного розпорядника) </t>
  </si>
  <si>
    <t xml:space="preserve">         (код)       (найменування відповідального виконавця) </t>
  </si>
  <si>
    <t xml:space="preserve">             (код)       (КФКВК )                        (найменування бюджетної програми) </t>
  </si>
  <si>
    <t>Цілі державної політики</t>
  </si>
  <si>
    <t xml:space="preserve">Створення умов для задоволення особливих потреб літніх людей, пристосування до їх потреб побутових умов, транспорту, місць дозвілля тощо. </t>
  </si>
  <si>
    <t>гривень</t>
  </si>
  <si>
    <r>
      <rPr>
        <b/>
        <sz val="20"/>
        <rFont val="Times New Roman"/>
        <family val="1"/>
      </rPr>
      <t>9.</t>
    </r>
    <r>
      <rPr>
        <sz val="20"/>
        <rFont val="Times New Roman"/>
        <family val="1"/>
      </rPr>
      <t xml:space="preserve"> Напрями використання бюджетних коштів</t>
    </r>
  </si>
  <si>
    <r>
      <rPr>
        <b/>
        <sz val="20"/>
        <rFont val="Times New Roman"/>
        <family val="1"/>
      </rPr>
      <t>10.</t>
    </r>
    <r>
      <rPr>
        <sz val="20"/>
        <rFont val="Times New Roman"/>
        <family val="1"/>
      </rPr>
      <t xml:space="preserve"> Перелік місцевих/регіональних програм, що виконуються у складі бюджетної програми</t>
    </r>
  </si>
  <si>
    <t>(підпис)</t>
  </si>
  <si>
    <t>Департамент фінансів виконкому Криворізької міської ради</t>
  </si>
  <si>
    <t xml:space="preserve">Заступник  директора департаменту фінансів виконкому Криворізької міської ради </t>
  </si>
  <si>
    <t>М.П.</t>
  </si>
  <si>
    <t>Дата погодження</t>
  </si>
  <si>
    <t>(ініціали/ініціал, призвище)</t>
  </si>
  <si>
    <t>№ 37 від 02.05.2019</t>
  </si>
  <si>
    <t xml:space="preserve">          0800000   Департамент соціальної політики виконкому Криворізької міської ради</t>
  </si>
  <si>
    <t>2.</t>
  </si>
  <si>
    <t>3.</t>
  </si>
  <si>
    <t>4.</t>
  </si>
  <si>
    <t>5.</t>
  </si>
  <si>
    <t>6.</t>
  </si>
  <si>
    <t>7.</t>
  </si>
  <si>
    <r>
      <rPr>
        <u val="single"/>
        <sz val="20"/>
        <rFont val="Times New Roman"/>
        <family val="1"/>
      </rPr>
      <t xml:space="preserve">     </t>
    </r>
    <r>
      <rPr>
        <b/>
        <u val="single"/>
        <sz val="20"/>
        <rFont val="Times New Roman"/>
        <family val="1"/>
      </rPr>
      <t xml:space="preserve">   </t>
    </r>
    <r>
      <rPr>
        <b/>
        <i/>
        <u val="single"/>
        <sz val="20"/>
        <rFont val="Times New Roman"/>
        <family val="1"/>
      </rPr>
      <t xml:space="preserve"> 0810000     Департамент соціальної політики виконкому Криворізької міської ради</t>
    </r>
  </si>
  <si>
    <t xml:space="preserve">         0813241                   1090                        Забезпечення діяльності інших закладів у сфері соціального захисту і соціального забезпечення</t>
  </si>
  <si>
    <r>
      <rPr>
        <sz val="20"/>
        <rFont val="Times New Roman"/>
        <family val="1"/>
      </rPr>
      <t xml:space="preserve">Обсяг бюджетних призначень/бюджетних асигнувань –  </t>
    </r>
    <r>
      <rPr>
        <b/>
        <sz val="20"/>
        <rFont val="Times New Roman"/>
        <family val="1"/>
      </rPr>
      <t xml:space="preserve">15 449 286,00 </t>
    </r>
    <r>
      <rPr>
        <sz val="20"/>
        <rFont val="Times New Roman"/>
        <family val="1"/>
      </rPr>
      <t>гривень</t>
    </r>
    <r>
      <rPr>
        <b/>
        <sz val="20"/>
        <rFont val="Times New Roman"/>
        <family val="1"/>
      </rPr>
      <t>,</t>
    </r>
    <r>
      <rPr>
        <sz val="20"/>
        <rFont val="Times New Roman"/>
        <family val="1"/>
      </rPr>
      <t xml:space="preserve"> у тому числі загального фонду – </t>
    </r>
    <r>
      <rPr>
        <b/>
        <sz val="20"/>
        <rFont val="Times New Roman"/>
        <family val="1"/>
      </rPr>
      <t xml:space="preserve">11 832 805,00 гривень, </t>
    </r>
    <r>
      <rPr>
        <sz val="20"/>
        <rFont val="Times New Roman"/>
        <family val="1"/>
      </rPr>
      <t xml:space="preserve">спеціальний фонд -    </t>
    </r>
    <r>
      <rPr>
        <b/>
        <sz val="20"/>
        <rFont val="Times New Roman"/>
        <family val="1"/>
      </rPr>
      <t>3 616 481,00 гривень.</t>
    </r>
  </si>
  <si>
    <t>Цілі державної політики, для досягнення яких спрямована реалізація бюджетної програми</t>
  </si>
  <si>
    <t>Мета бюджетної програми:  Забезпечення гідних умов проживання, соціально-побутового обслуговування та надання  медичної допомоги громадянам похилого віку та інвалідам, які потребують постійного сторонього догляду та допомоги; утримання спеціально обладнаного автомобіля, що надає послуги "соціальне таксі" для перевезення осіб з інвалідністю та дітей з інвалідністю, які мають порушення опорно-рухового апарату.</t>
  </si>
  <si>
    <t>Результативні показники бюджетної програми:</t>
  </si>
  <si>
    <t xml:space="preserve">11. </t>
  </si>
  <si>
    <t>8.</t>
  </si>
  <si>
    <t>Завдання бюджетної програми:</t>
  </si>
  <si>
    <t>обсяг витрат на придбання комп'ютерного обладнання та приладдя, всього</t>
  </si>
  <si>
    <t>кількість придбаного комп'ютерного обладнання та приладів</t>
  </si>
  <si>
    <t>шт.</t>
  </si>
  <si>
    <t>кількість отриманих послуг з ремонту, технічного обслуговування персональних комп'ютерів, офісного, телекомунікаційного та аудіовізуального обладнання, а також супутніх послуг</t>
  </si>
  <si>
    <t>середня вартість комп'ютерного обладнання та приладів</t>
  </si>
  <si>
    <t>середня вартість послуги з ремонту, технічного обслуговування персональних комп'ютерів, офісного, телекомунікаційного та аудіовізуального обладнання, а також супутніх послуг</t>
  </si>
  <si>
    <t>рівень освоєння коштів на придбання комп'ютерного обладнання та приладів</t>
  </si>
  <si>
    <t>рівень освоєння коштів на оплату послуг з ремонту, технічного обслуговування персональних комп'ютерів, офісного, телекомунікаційного та аудіовізуального обладнання, а також супутніх послуг</t>
  </si>
  <si>
    <t>обсяг витрат на оплату послуги з ремонту, технічного обслуговування персональних комп'ютерів, офісного, телекомунікаційного та аудіовізуального обладнання, а також супутніх послуг, всього</t>
  </si>
  <si>
    <t>Ю.НАЗАРОВА</t>
  </si>
  <si>
    <t>І.БЛАГУН</t>
  </si>
  <si>
    <t>Забезпечення діяльності установи в сфері інформатизації</t>
  </si>
  <si>
    <t>кількість отриманих послуг у сфері інформаційних технологій: консультування, розробка програмного забезпечення, послуги мережі Інтернет і послуги з підтримки</t>
  </si>
  <si>
    <t>обсяг витрат на оплату послуги у сфері інформаційних технологій: консультування, розробка програмного забезпечення, послуги мережі Інтернет і послуги з підтримки, всього</t>
  </si>
  <si>
    <t>середня вартість послуги у сфері інформаційних технологій: консультування, розробка програмного забезпечення, послуги мережі Інтернет і послуги з підтримки</t>
  </si>
  <si>
    <t>рівень освоєння коштів на оплату послуг у сфері інформаційних технологій: консультування, розробка програмного забезпечення, послуги мережі Інтернет і послуги з підтримки</t>
  </si>
  <si>
    <r>
      <rPr>
        <sz val="20"/>
        <rFont val="Times New Roman"/>
        <family val="1"/>
      </rPr>
      <t xml:space="preserve"> Підстави для виконання бюджетної програми: </t>
    </r>
    <r>
      <rPr>
        <i/>
        <sz val="20"/>
        <rFont val="Times New Roman"/>
        <family val="1"/>
      </rPr>
      <t xml:space="preserve">Конституція України, Бюджетний Кодекс України, Закон України "Про державний бюджет України на 2019 рік" , Закон України "Про місцеве самоврядування в Україні" (зі змінами), ПКМУ від 22.05.2019 № 440 «Про внесення змін до положення про формування та виконання Національної програми інформатизації», Накази: Міністерства фінансів України від 26 серпня 2014 року № 836 «Про деякі питання запровадження програмно-цільового методу складання та виконання місцевих бюджетів» (зі змінами),  від 14.05.2018 № 688 "Про затвердження Типового переліку бюджетних програм і результативних показникі їх виконання для місцевих бюджетів у галузі "Соціальний захист та соціальне забезпечення", Національного агентства з питань електронного урядування України від 14.05.2019 №35 «Про затвердження Методики визначення належності бюджетних програм до сфери інформатизації», рішення міської ради від 26.09.2019 № 4069 "Про внесення змін до рішення міської ради від 26.12.2018 №3274 "Про міський бюджет на 2019 рік" , рішення міської  ради від 26.09.2019 № 4072 "Про внесення змін до рішення міської ради від 21.12.2016 №1182 «Про затвердження Програми соціального захисту окремих кате-горій мешканців м. Кривого Рогу на 2017 – 2019 роки».
</t>
    </r>
  </si>
  <si>
    <t>середній розмір витрат на придбання обладнання та послуги у сфері інформатизації, всього</t>
  </si>
  <si>
    <t>рівень освоєння коштів у сфері інформатизації: придбання комп'ютерного обладнання та приладдя, оплата послуг з ремонту, доступ до мережі Інтернет, з підтримки програмного забезпечення, всього</t>
  </si>
  <si>
    <t>Заступник директора департаменту соціальної політики  виконкому Криворізької міської ради</t>
  </si>
  <si>
    <t>О.КАЛУГІНА</t>
  </si>
  <si>
    <t>кількість придбаного обладнання та послуг у сфері інформатизації, всього</t>
  </si>
  <si>
    <t>обсяг витрат в сфері інформатизації: придбаня комп'ютерного обладнання та приладдя, послуги з ремонту, доступ до мережі Інтернет, з підтримки програмного забезпечення, всього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</si>
</sst>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&quot;грн.&quot;_-;\-* #,##0\ &quot;грн.&quot;_-;_-* &quot;-&quot;\ &quot;грн.&quot;_-;_-@_-"/>
    <numFmt numFmtId="173" formatCode="_-* #,##0\ _г_р_н_._-;\-* #,##0\ _г_р_н_._-;_-* &quot;-&quot;\ _г_р_н_._-;_-@_-"/>
    <numFmt numFmtId="174" formatCode="_-* #,##0.00\ &quot;грн.&quot;_-;\-* #,##0.00\ &quot;грн.&quot;_-;_-* &quot;-&quot;??\ &quot;грн.&quot;_-;_-@_-"/>
    <numFmt numFmtId="175" formatCode="_-* #,##0.00\ _г_р_н_._-;\-* #,##0.00\ _г_р_н_._-;_-* &quot;-&quot;??\ _г_р_н_._-;_-@_-"/>
    <numFmt numFmtId="176" formatCode="0.0"/>
    <numFmt numFmtId="177" formatCode="0.000"/>
    <numFmt numFmtId="178" formatCode="#,##0.00\ _г_р_н_."/>
    <numFmt numFmtId="179" formatCode="#,##0\ _г_р_н_."/>
    <numFmt numFmtId="180" formatCode="#,##0.000"/>
    <numFmt numFmtId="181" formatCode="#,##0.0"/>
  </numFmts>
  <fonts count="44">
    <font>
      <sz val="10"/>
      <name val="Arial Cyr"/>
      <family val="0"/>
    </font>
    <font>
      <sz val="14"/>
      <name val="Times New Roman"/>
      <family val="1"/>
    </font>
    <font>
      <sz val="8"/>
      <name val="Arial Cyr"/>
      <family val="0"/>
    </font>
    <font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name val="Times New Roman"/>
      <family val="1"/>
    </font>
    <font>
      <sz val="20"/>
      <name val="Times New Roman"/>
      <family val="1"/>
    </font>
    <font>
      <sz val="20"/>
      <name val="Arial Cyr"/>
      <family val="0"/>
    </font>
    <font>
      <b/>
      <i/>
      <sz val="20"/>
      <name val="Times New Roman"/>
      <family val="1"/>
    </font>
    <font>
      <b/>
      <sz val="20"/>
      <name val="Times New Roman"/>
      <family val="1"/>
    </font>
    <font>
      <b/>
      <i/>
      <u val="single"/>
      <sz val="20"/>
      <name val="Times New Roman"/>
      <family val="1"/>
    </font>
    <font>
      <b/>
      <u val="single"/>
      <sz val="20"/>
      <name val="Times New Roman"/>
      <family val="1"/>
    </font>
    <font>
      <u val="single"/>
      <sz val="20"/>
      <name val="Times New Roman"/>
      <family val="1"/>
    </font>
    <font>
      <i/>
      <sz val="20"/>
      <name val="Times New Roman"/>
      <family val="1"/>
    </font>
    <font>
      <b/>
      <i/>
      <sz val="24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20"/>
      <color indexed="9"/>
      <name val="Times New Roman"/>
      <family val="1"/>
    </font>
    <font>
      <sz val="20"/>
      <color indexed="9"/>
      <name val="Arial Cyr"/>
      <family val="0"/>
    </font>
    <font>
      <sz val="16"/>
      <color indexed="9"/>
      <name val="Times New Roman"/>
      <family val="1"/>
    </font>
    <font>
      <sz val="16"/>
      <color indexed="9"/>
      <name val="Arial Cyr"/>
      <family val="0"/>
    </font>
    <font>
      <b/>
      <sz val="20"/>
      <color indexed="9"/>
      <name val="Times New Roman"/>
      <family val="1"/>
    </font>
    <font>
      <sz val="20"/>
      <color indexed="9"/>
      <name val="Helvetica"/>
      <family val="0"/>
    </font>
    <font>
      <u val="single"/>
      <sz val="20"/>
      <color indexed="9"/>
      <name val="Times New Roman"/>
      <family val="1"/>
    </font>
    <font>
      <u val="single"/>
      <sz val="20"/>
      <color theme="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" fillId="0" borderId="3">
      <alignment horizontal="left" vertical="top" wrapText="1"/>
      <protection/>
    </xf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21" borderId="8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3" fillId="0" borderId="3">
      <alignment horizontal="left" wrapText="1"/>
      <protection locked="0"/>
    </xf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53">
    <xf numFmtId="0" fontId="0" fillId="0" borderId="0" xfId="0" applyAlignment="1">
      <alignment/>
    </xf>
    <xf numFmtId="0" fontId="25" fillId="0" borderId="0" xfId="0" applyFont="1" applyAlignment="1">
      <alignment horizontal="left" indent="15"/>
    </xf>
    <xf numFmtId="0" fontId="26" fillId="0" borderId="0" xfId="0" applyFont="1" applyAlignment="1">
      <alignment/>
    </xf>
    <xf numFmtId="0" fontId="26" fillId="0" borderId="0" xfId="0" applyFont="1" applyFill="1" applyAlignment="1">
      <alignment/>
    </xf>
    <xf numFmtId="0" fontId="25" fillId="0" borderId="0" xfId="0" applyFont="1" applyAlignment="1">
      <alignment horizontal="left"/>
    </xf>
    <xf numFmtId="0" fontId="25" fillId="0" borderId="3" xfId="0" applyFont="1" applyBorder="1" applyAlignment="1">
      <alignment horizontal="center" vertical="top" wrapText="1"/>
    </xf>
    <xf numFmtId="0" fontId="26" fillId="0" borderId="0" xfId="0" applyFont="1" applyBorder="1" applyAlignment="1">
      <alignment/>
    </xf>
    <xf numFmtId="176" fontId="26" fillId="0" borderId="0" xfId="0" applyNumberFormat="1" applyFont="1" applyAlignment="1">
      <alignment/>
    </xf>
    <xf numFmtId="0" fontId="25" fillId="0" borderId="0" xfId="0" applyFont="1" applyAlignment="1">
      <alignment horizontal="left" vertical="top" wrapText="1"/>
    </xf>
    <xf numFmtId="0" fontId="25" fillId="0" borderId="0" xfId="0" applyFont="1" applyFill="1" applyBorder="1" applyAlignment="1">
      <alignment horizontal="right"/>
    </xf>
    <xf numFmtId="176" fontId="25" fillId="0" borderId="0" xfId="0" applyNumberFormat="1" applyFont="1" applyBorder="1" applyAlignment="1">
      <alignment horizontal="right"/>
    </xf>
    <xf numFmtId="0" fontId="25" fillId="0" borderId="3" xfId="0" applyFont="1" applyFill="1" applyBorder="1" applyAlignment="1">
      <alignment horizontal="center" vertical="top" wrapText="1"/>
    </xf>
    <xf numFmtId="0" fontId="25" fillId="0" borderId="0" xfId="0" applyFont="1" applyAlignment="1">
      <alignment horizontal="left" indent="2"/>
    </xf>
    <xf numFmtId="176" fontId="25" fillId="0" borderId="3" xfId="0" applyNumberFormat="1" applyFont="1" applyBorder="1" applyAlignment="1">
      <alignment horizontal="center" vertical="top" wrapText="1"/>
    </xf>
    <xf numFmtId="0" fontId="25" fillId="0" borderId="0" xfId="0" applyFont="1" applyFill="1" applyBorder="1" applyAlignment="1">
      <alignment horizontal="center" vertical="top" wrapText="1"/>
    </xf>
    <xf numFmtId="0" fontId="28" fillId="0" borderId="0" xfId="0" applyFont="1" applyBorder="1" applyAlignment="1">
      <alignment/>
    </xf>
    <xf numFmtId="181" fontId="28" fillId="0" borderId="0" xfId="0" applyNumberFormat="1" applyFont="1" applyFill="1" applyBorder="1" applyAlignment="1">
      <alignment horizontal="center"/>
    </xf>
    <xf numFmtId="180" fontId="28" fillId="0" borderId="0" xfId="0" applyNumberFormat="1" applyFont="1" applyFill="1" applyBorder="1" applyAlignment="1">
      <alignment horizontal="center"/>
    </xf>
    <xf numFmtId="0" fontId="33" fillId="0" borderId="0" xfId="0" applyFont="1" applyAlignment="1">
      <alignment wrapText="1"/>
    </xf>
    <xf numFmtId="0" fontId="33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34" fillId="0" borderId="0" xfId="0" applyFont="1" applyAlignment="1">
      <alignment/>
    </xf>
    <xf numFmtId="0" fontId="24" fillId="0" borderId="0" xfId="0" applyFont="1" applyAlignment="1">
      <alignment/>
    </xf>
    <xf numFmtId="0" fontId="34" fillId="0" borderId="0" xfId="0" applyFont="1" applyBorder="1" applyAlignment="1">
      <alignment/>
    </xf>
    <xf numFmtId="0" fontId="24" fillId="0" borderId="0" xfId="0" applyFont="1" applyBorder="1" applyAlignment="1">
      <alignment vertical="center" wrapText="1"/>
    </xf>
    <xf numFmtId="0" fontId="35" fillId="0" borderId="0" xfId="0" applyFont="1" applyBorder="1" applyAlignment="1">
      <alignment/>
    </xf>
    <xf numFmtId="0" fontId="26" fillId="24" borderId="0" xfId="0" applyFont="1" applyFill="1" applyAlignment="1">
      <alignment/>
    </xf>
    <xf numFmtId="0" fontId="25" fillId="0" borderId="0" xfId="0" applyFont="1" applyBorder="1" applyAlignment="1">
      <alignment horizontal="left" indent="15"/>
    </xf>
    <xf numFmtId="0" fontId="25" fillId="0" borderId="0" xfId="0" applyFont="1" applyBorder="1" applyAlignment="1">
      <alignment horizontal="left" wrapText="1"/>
    </xf>
    <xf numFmtId="0" fontId="37" fillId="0" borderId="0" xfId="0" applyFont="1" applyBorder="1" applyAlignment="1">
      <alignment/>
    </xf>
    <xf numFmtId="0" fontId="36" fillId="0" borderId="0" xfId="0" applyFont="1" applyBorder="1" applyAlignment="1">
      <alignment wrapText="1"/>
    </xf>
    <xf numFmtId="0" fontId="36" fillId="0" borderId="0" xfId="0" applyFont="1" applyBorder="1" applyAlignment="1">
      <alignment horizontal="right"/>
    </xf>
    <xf numFmtId="0" fontId="36" fillId="0" borderId="0" xfId="0" applyFont="1" applyFill="1" applyBorder="1" applyAlignment="1">
      <alignment horizontal="right"/>
    </xf>
    <xf numFmtId="176" fontId="36" fillId="0" borderId="0" xfId="0" applyNumberFormat="1" applyFont="1" applyBorder="1" applyAlignment="1">
      <alignment horizontal="right"/>
    </xf>
    <xf numFmtId="0" fontId="36" fillId="0" borderId="0" xfId="0" applyFont="1" applyBorder="1" applyAlignment="1">
      <alignment horizontal="center" vertical="top" wrapText="1"/>
    </xf>
    <xf numFmtId="0" fontId="36" fillId="0" borderId="0" xfId="0" applyFont="1" applyFill="1" applyBorder="1" applyAlignment="1">
      <alignment horizontal="center" vertical="top" wrapText="1"/>
    </xf>
    <xf numFmtId="176" fontId="36" fillId="0" borderId="0" xfId="0" applyNumberFormat="1" applyFont="1" applyBorder="1" applyAlignment="1">
      <alignment horizontal="center" vertical="top" wrapText="1"/>
    </xf>
    <xf numFmtId="0" fontId="38" fillId="0" borderId="0" xfId="0" applyFont="1" applyFill="1" applyBorder="1" applyAlignment="1">
      <alignment horizontal="center" vertical="top" wrapText="1"/>
    </xf>
    <xf numFmtId="0" fontId="39" fillId="0" borderId="0" xfId="0" applyFont="1" applyBorder="1" applyAlignment="1">
      <alignment/>
    </xf>
    <xf numFmtId="180" fontId="36" fillId="0" borderId="0" xfId="0" applyNumberFormat="1" applyFont="1" applyFill="1" applyBorder="1" applyAlignment="1">
      <alignment horizontal="center" vertical="top" wrapText="1"/>
    </xf>
    <xf numFmtId="181" fontId="36" fillId="0" borderId="0" xfId="0" applyNumberFormat="1" applyFont="1" applyFill="1" applyBorder="1" applyAlignment="1">
      <alignment horizontal="center" vertical="top" wrapText="1"/>
    </xf>
    <xf numFmtId="180" fontId="37" fillId="0" borderId="0" xfId="0" applyNumberFormat="1" applyFont="1" applyBorder="1" applyAlignment="1">
      <alignment/>
    </xf>
    <xf numFmtId="181" fontId="40" fillId="0" borderId="0" xfId="0" applyNumberFormat="1" applyFont="1" applyFill="1" applyBorder="1" applyAlignment="1">
      <alignment horizontal="center"/>
    </xf>
    <xf numFmtId="180" fontId="40" fillId="0" borderId="0" xfId="0" applyNumberFormat="1" applyFont="1" applyFill="1" applyBorder="1" applyAlignment="1">
      <alignment horizontal="center"/>
    </xf>
    <xf numFmtId="0" fontId="36" fillId="0" borderId="0" xfId="0" applyFont="1" applyBorder="1" applyAlignment="1">
      <alignment horizontal="left"/>
    </xf>
    <xf numFmtId="0" fontId="37" fillId="0" borderId="0" xfId="0" applyFont="1" applyFill="1" applyBorder="1" applyAlignment="1">
      <alignment/>
    </xf>
    <xf numFmtId="176" fontId="37" fillId="0" borderId="0" xfId="0" applyNumberFormat="1" applyFont="1" applyBorder="1" applyAlignment="1">
      <alignment/>
    </xf>
    <xf numFmtId="0" fontId="41" fillId="0" borderId="0" xfId="0" applyFont="1" applyBorder="1" applyAlignment="1">
      <alignment horizontal="justify" wrapText="1"/>
    </xf>
    <xf numFmtId="49" fontId="36" fillId="0" borderId="0" xfId="0" applyNumberFormat="1" applyFont="1" applyBorder="1" applyAlignment="1">
      <alignment horizontal="center" vertical="top" wrapText="1"/>
    </xf>
    <xf numFmtId="0" fontId="27" fillId="0" borderId="0" xfId="0" applyFont="1" applyBorder="1" applyAlignment="1">
      <alignment horizontal="center"/>
    </xf>
    <xf numFmtId="0" fontId="26" fillId="24" borderId="0" xfId="0" applyFont="1" applyFill="1" applyBorder="1" applyAlignment="1">
      <alignment/>
    </xf>
    <xf numFmtId="0" fontId="28" fillId="0" borderId="0" xfId="0" applyFont="1" applyBorder="1" applyAlignment="1">
      <alignment horizontal="justify"/>
    </xf>
    <xf numFmtId="0" fontId="25" fillId="0" borderId="11" xfId="0" applyFont="1" applyBorder="1" applyAlignment="1">
      <alignment horizontal="center" vertical="top" wrapText="1"/>
    </xf>
    <xf numFmtId="0" fontId="25" fillId="0" borderId="12" xfId="0" applyFont="1" applyBorder="1" applyAlignment="1">
      <alignment horizontal="center" vertical="top" wrapText="1"/>
    </xf>
    <xf numFmtId="0" fontId="25" fillId="0" borderId="11" xfId="0" applyFont="1" applyFill="1" applyBorder="1" applyAlignment="1">
      <alignment horizontal="center" vertical="top" wrapText="1"/>
    </xf>
    <xf numFmtId="176" fontId="25" fillId="0" borderId="11" xfId="0" applyNumberFormat="1" applyFont="1" applyBorder="1" applyAlignment="1">
      <alignment horizontal="center" vertical="top" wrapText="1"/>
    </xf>
    <xf numFmtId="3" fontId="25" fillId="0" borderId="3" xfId="0" applyNumberFormat="1" applyFont="1" applyFill="1" applyBorder="1" applyAlignment="1">
      <alignment horizontal="center" vertical="top" wrapText="1"/>
    </xf>
    <xf numFmtId="3" fontId="28" fillId="24" borderId="3" xfId="0" applyNumberFormat="1" applyFont="1" applyFill="1" applyBorder="1" applyAlignment="1">
      <alignment horizontal="center"/>
    </xf>
    <xf numFmtId="3" fontId="25" fillId="24" borderId="3" xfId="0" applyNumberFormat="1" applyFont="1" applyFill="1" applyBorder="1" applyAlignment="1">
      <alignment horizontal="center" vertical="top" wrapText="1"/>
    </xf>
    <xf numFmtId="3" fontId="25" fillId="0" borderId="12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/>
    </xf>
    <xf numFmtId="3" fontId="28" fillId="24" borderId="3" xfId="0" applyNumberFormat="1" applyFont="1" applyFill="1" applyBorder="1" applyAlignment="1">
      <alignment horizontal="center" vertical="center" wrapText="1"/>
    </xf>
    <xf numFmtId="3" fontId="28" fillId="0" borderId="3" xfId="0" applyNumberFormat="1" applyFont="1" applyFill="1" applyBorder="1" applyAlignment="1">
      <alignment horizontal="center"/>
    </xf>
    <xf numFmtId="0" fontId="25" fillId="0" borderId="0" xfId="0" applyFont="1" applyAlignment="1">
      <alignment horizontal="right"/>
    </xf>
    <xf numFmtId="0" fontId="33" fillId="0" borderId="0" xfId="0" applyFont="1" applyAlignment="1">
      <alignment horizontal="left" wrapText="1"/>
    </xf>
    <xf numFmtId="0" fontId="32" fillId="0" borderId="0" xfId="0" applyFont="1" applyBorder="1" applyAlignment="1">
      <alignment horizontal="justify"/>
    </xf>
    <xf numFmtId="0" fontId="28" fillId="0" borderId="0" xfId="0" applyFont="1" applyBorder="1" applyAlignment="1">
      <alignment horizontal="left"/>
    </xf>
    <xf numFmtId="0" fontId="25" fillId="0" borderId="3" xfId="0" applyFont="1" applyBorder="1" applyAlignment="1">
      <alignment horizontal="center"/>
    </xf>
    <xf numFmtId="0" fontId="25" fillId="0" borderId="3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wrapText="1"/>
    </xf>
    <xf numFmtId="0" fontId="25" fillId="0" borderId="0" xfId="0" applyFont="1" applyAlignment="1">
      <alignment/>
    </xf>
    <xf numFmtId="0" fontId="28" fillId="25" borderId="0" xfId="0" applyFont="1" applyFill="1" applyBorder="1" applyAlignment="1">
      <alignment/>
    </xf>
    <xf numFmtId="0" fontId="28" fillId="25" borderId="0" xfId="0" applyFont="1" applyFill="1" applyAlignment="1">
      <alignment/>
    </xf>
    <xf numFmtId="0" fontId="40" fillId="25" borderId="0" xfId="0" applyFont="1" applyFill="1" applyBorder="1" applyAlignment="1">
      <alignment/>
    </xf>
    <xf numFmtId="0" fontId="26" fillId="25" borderId="0" xfId="0" applyFont="1" applyFill="1" applyBorder="1" applyAlignment="1">
      <alignment/>
    </xf>
    <xf numFmtId="0" fontId="27" fillId="0" borderId="0" xfId="0" applyFont="1" applyBorder="1" applyAlignment="1">
      <alignment horizontal="center" wrapText="1"/>
    </xf>
    <xf numFmtId="0" fontId="27" fillId="0" borderId="0" xfId="0" applyFont="1" applyAlignment="1">
      <alignment horizontal="center"/>
    </xf>
    <xf numFmtId="0" fontId="34" fillId="0" borderId="0" xfId="0" applyFont="1" applyBorder="1" applyAlignment="1">
      <alignment wrapText="1"/>
    </xf>
    <xf numFmtId="0" fontId="28" fillId="25" borderId="0" xfId="0" applyFont="1" applyFill="1" applyBorder="1" applyAlignment="1">
      <alignment vertical="top"/>
    </xf>
    <xf numFmtId="0" fontId="28" fillId="0" borderId="0" xfId="0" applyFont="1" applyAlignment="1">
      <alignment/>
    </xf>
    <xf numFmtId="0" fontId="28" fillId="0" borderId="3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49" fontId="28" fillId="0" borderId="3" xfId="0" applyNumberFormat="1" applyFont="1" applyBorder="1" applyAlignment="1">
      <alignment horizontal="center" vertical="center" wrapText="1"/>
    </xf>
    <xf numFmtId="3" fontId="28" fillId="0" borderId="3" xfId="0" applyNumberFormat="1" applyFont="1" applyBorder="1" applyAlignment="1">
      <alignment horizontal="center" vertical="center" wrapText="1"/>
    </xf>
    <xf numFmtId="3" fontId="28" fillId="0" borderId="3" xfId="0" applyNumberFormat="1" applyFont="1" applyBorder="1" applyAlignment="1">
      <alignment horizontal="center"/>
    </xf>
    <xf numFmtId="0" fontId="25" fillId="0" borderId="15" xfId="0" applyFont="1" applyBorder="1" applyAlignment="1">
      <alignment horizontal="center" vertical="center" wrapText="1"/>
    </xf>
    <xf numFmtId="1" fontId="25" fillId="0" borderId="3" xfId="0" applyNumberFormat="1" applyFont="1" applyBorder="1" applyAlignment="1">
      <alignment horizontal="center" vertical="center" wrapText="1"/>
    </xf>
    <xf numFmtId="1" fontId="25" fillId="24" borderId="3" xfId="0" applyNumberFormat="1" applyFont="1" applyFill="1" applyBorder="1" applyAlignment="1">
      <alignment horizontal="center" vertical="center" wrapText="1"/>
    </xf>
    <xf numFmtId="3" fontId="25" fillId="0" borderId="14" xfId="0" applyNumberFormat="1" applyFont="1" applyBorder="1" applyAlignment="1">
      <alignment horizontal="center" vertical="center" wrapText="1"/>
    </xf>
    <xf numFmtId="3" fontId="25" fillId="24" borderId="3" xfId="0" applyNumberFormat="1" applyFont="1" applyFill="1" applyBorder="1" applyAlignment="1">
      <alignment horizontal="center" vertical="center" wrapText="1"/>
    </xf>
    <xf numFmtId="0" fontId="25" fillId="0" borderId="3" xfId="0" applyFont="1" applyBorder="1" applyAlignment="1">
      <alignment/>
    </xf>
    <xf numFmtId="1" fontId="25" fillId="0" borderId="3" xfId="0" applyNumberFormat="1" applyFont="1" applyBorder="1" applyAlignment="1">
      <alignment/>
    </xf>
    <xf numFmtId="0" fontId="25" fillId="24" borderId="3" xfId="0" applyFont="1" applyFill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4" fontId="25" fillId="24" borderId="3" xfId="0" applyNumberFormat="1" applyFont="1" applyFill="1" applyBorder="1" applyAlignment="1">
      <alignment horizontal="center" vertical="center" wrapText="1"/>
    </xf>
    <xf numFmtId="3" fontId="25" fillId="0" borderId="3" xfId="0" applyNumberFormat="1" applyFont="1" applyBorder="1" applyAlignment="1">
      <alignment horizontal="center" vertical="center" wrapText="1"/>
    </xf>
    <xf numFmtId="181" fontId="25" fillId="0" borderId="3" xfId="0" applyNumberFormat="1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/>
    </xf>
    <xf numFmtId="0" fontId="25" fillId="0" borderId="16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left" wrapText="1"/>
    </xf>
    <xf numFmtId="0" fontId="25" fillId="0" borderId="0" xfId="0" applyFont="1" applyBorder="1" applyAlignment="1">
      <alignment horizontal="center" wrapText="1"/>
    </xf>
    <xf numFmtId="0" fontId="43" fillId="25" borderId="17" xfId="0" applyFont="1" applyFill="1" applyBorder="1" applyAlignment="1">
      <alignment horizontal="left" wrapText="1"/>
    </xf>
    <xf numFmtId="0" fontId="27" fillId="0" borderId="0" xfId="0" applyFont="1" applyBorder="1" applyAlignment="1">
      <alignment horizontal="center"/>
    </xf>
    <xf numFmtId="0" fontId="29" fillId="0" borderId="0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30" fillId="0" borderId="0" xfId="0" applyFont="1" applyBorder="1" applyAlignment="1">
      <alignment horizontal="left"/>
    </xf>
    <xf numFmtId="0" fontId="28" fillId="25" borderId="0" xfId="0" applyFont="1" applyFill="1" applyBorder="1" applyAlignment="1">
      <alignment horizontal="left" wrapText="1"/>
    </xf>
    <xf numFmtId="0" fontId="32" fillId="0" borderId="0" xfId="0" applyFont="1" applyBorder="1" applyAlignment="1">
      <alignment horizontal="justify" vertical="top" wrapText="1"/>
    </xf>
    <xf numFmtId="0" fontId="32" fillId="0" borderId="0" xfId="0" applyFont="1" applyBorder="1" applyAlignment="1">
      <alignment horizontal="justify" vertical="top"/>
    </xf>
    <xf numFmtId="0" fontId="25" fillId="0" borderId="3" xfId="0" applyFont="1" applyBorder="1" applyAlignment="1">
      <alignment horizontal="center"/>
    </xf>
    <xf numFmtId="0" fontId="25" fillId="0" borderId="14" xfId="0" applyFont="1" applyBorder="1" applyAlignment="1">
      <alignment horizontal="justify" vertical="center" wrapText="1"/>
    </xf>
    <xf numFmtId="0" fontId="25" fillId="0" borderId="18" xfId="0" applyFont="1" applyBorder="1" applyAlignment="1">
      <alignment horizontal="justify" vertical="center" wrapText="1"/>
    </xf>
    <xf numFmtId="0" fontId="25" fillId="25" borderId="0" xfId="0" applyFont="1" applyFill="1" applyBorder="1" applyAlignment="1">
      <alignment horizontal="left" wrapText="1"/>
    </xf>
    <xf numFmtId="0" fontId="28" fillId="0" borderId="0" xfId="0" applyFont="1" applyBorder="1" applyAlignment="1">
      <alignment horizontal="left"/>
    </xf>
    <xf numFmtId="0" fontId="36" fillId="0" borderId="0" xfId="0" applyFont="1" applyFill="1" applyBorder="1" applyAlignment="1">
      <alignment horizontal="center" vertical="top" wrapText="1"/>
    </xf>
    <xf numFmtId="176" fontId="36" fillId="0" borderId="0" xfId="0" applyNumberFormat="1" applyFont="1" applyBorder="1" applyAlignment="1">
      <alignment horizontal="center" vertical="top" wrapText="1"/>
    </xf>
    <xf numFmtId="0" fontId="25" fillId="0" borderId="14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3" xfId="0" applyFont="1" applyBorder="1" applyAlignment="1">
      <alignment horizontal="left"/>
    </xf>
    <xf numFmtId="0" fontId="25" fillId="0" borderId="14" xfId="0" applyFont="1" applyBorder="1" applyAlignment="1">
      <alignment horizontal="left" vertical="center"/>
    </xf>
    <xf numFmtId="0" fontId="25" fillId="0" borderId="18" xfId="0" applyFont="1" applyBorder="1" applyAlignment="1">
      <alignment horizontal="left" vertical="center"/>
    </xf>
    <xf numFmtId="0" fontId="25" fillId="0" borderId="19" xfId="0" applyFont="1" applyBorder="1" applyAlignment="1">
      <alignment horizontal="left" vertical="center"/>
    </xf>
    <xf numFmtId="0" fontId="25" fillId="0" borderId="14" xfId="0" applyFont="1" applyBorder="1" applyAlignment="1">
      <alignment horizontal="center" vertical="top" wrapText="1"/>
    </xf>
    <xf numFmtId="0" fontId="25" fillId="0" borderId="19" xfId="0" applyFont="1" applyBorder="1" applyAlignment="1">
      <alignment horizontal="center" vertical="top" wrapText="1"/>
    </xf>
    <xf numFmtId="49" fontId="25" fillId="0" borderId="14" xfId="0" applyNumberFormat="1" applyFont="1" applyBorder="1" applyAlignment="1">
      <alignment horizontal="left" vertical="top" wrapText="1"/>
    </xf>
    <xf numFmtId="49" fontId="25" fillId="0" borderId="19" xfId="0" applyNumberFormat="1" applyFont="1" applyBorder="1" applyAlignment="1">
      <alignment horizontal="left" vertical="top" wrapText="1"/>
    </xf>
    <xf numFmtId="0" fontId="25" fillId="0" borderId="14" xfId="0" applyFont="1" applyBorder="1" applyAlignment="1">
      <alignment horizontal="left" vertical="center" wrapText="1"/>
    </xf>
    <xf numFmtId="0" fontId="25" fillId="0" borderId="19" xfId="0" applyFont="1" applyBorder="1" applyAlignment="1">
      <alignment horizontal="left" vertical="center" wrapText="1"/>
    </xf>
    <xf numFmtId="3" fontId="28" fillId="24" borderId="14" xfId="0" applyNumberFormat="1" applyFont="1" applyFill="1" applyBorder="1" applyAlignment="1">
      <alignment horizontal="left"/>
    </xf>
    <xf numFmtId="3" fontId="28" fillId="24" borderId="18" xfId="0" applyNumberFormat="1" applyFont="1" applyFill="1" applyBorder="1" applyAlignment="1">
      <alignment horizontal="left"/>
    </xf>
    <xf numFmtId="3" fontId="28" fillId="24" borderId="19" xfId="0" applyNumberFormat="1" applyFont="1" applyFill="1" applyBorder="1" applyAlignment="1">
      <alignment horizontal="left"/>
    </xf>
    <xf numFmtId="0" fontId="28" fillId="0" borderId="14" xfId="0" applyFont="1" applyBorder="1" applyAlignment="1">
      <alignment horizontal="left"/>
    </xf>
    <xf numFmtId="0" fontId="28" fillId="0" borderId="18" xfId="0" applyFont="1" applyBorder="1" applyAlignment="1">
      <alignment horizontal="left"/>
    </xf>
    <xf numFmtId="0" fontId="28" fillId="0" borderId="19" xfId="0" applyFont="1" applyBorder="1" applyAlignment="1">
      <alignment horizontal="left"/>
    </xf>
    <xf numFmtId="0" fontId="28" fillId="0" borderId="14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left" vertical="center" wrapText="1"/>
    </xf>
    <xf numFmtId="0" fontId="28" fillId="0" borderId="19" xfId="0" applyFont="1" applyBorder="1" applyAlignment="1">
      <alignment horizontal="left" vertical="center" wrapText="1"/>
    </xf>
    <xf numFmtId="0" fontId="25" fillId="0" borderId="15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33" fillId="0" borderId="0" xfId="0" applyFont="1" applyAlignment="1">
      <alignment horizontal="left" wrapText="1"/>
    </xf>
    <xf numFmtId="0" fontId="33" fillId="0" borderId="17" xfId="0" applyFont="1" applyBorder="1" applyAlignment="1">
      <alignment horizontal="center" wrapText="1"/>
    </xf>
    <xf numFmtId="0" fontId="25" fillId="0" borderId="13" xfId="0" applyFont="1" applyBorder="1" applyAlignment="1">
      <alignment horizontal="center" wrapText="1"/>
    </xf>
    <xf numFmtId="0" fontId="35" fillId="0" borderId="0" xfId="0" applyFont="1" applyBorder="1" applyAlignment="1">
      <alignment wrapText="1"/>
    </xf>
    <xf numFmtId="0" fontId="34" fillId="0" borderId="0" xfId="0" applyFont="1" applyBorder="1" applyAlignment="1">
      <alignment wrapText="1"/>
    </xf>
    <xf numFmtId="0" fontId="33" fillId="0" borderId="0" xfId="0" applyFont="1" applyAlignment="1">
      <alignment horizontal="center" wrapText="1"/>
    </xf>
    <xf numFmtId="0" fontId="25" fillId="0" borderId="12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вдання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казник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5"/>
  <sheetViews>
    <sheetView tabSelected="1" view="pageBreakPreview" zoomScale="70" zoomScaleNormal="50" zoomScaleSheetLayoutView="70" zoomScalePageLayoutView="0" workbookViewId="0" topLeftCell="A19">
      <selection activeCell="C26" sqref="C26:I26"/>
    </sheetView>
  </sheetViews>
  <sheetFormatPr defaultColWidth="9.00390625" defaultRowHeight="12.75"/>
  <cols>
    <col min="1" max="1" width="6.25390625" style="72" customWidth="1"/>
    <col min="2" max="2" width="13.125" style="2" customWidth="1"/>
    <col min="3" max="3" width="29.625" style="2" customWidth="1"/>
    <col min="4" max="4" width="47.375" style="2" customWidth="1"/>
    <col min="5" max="5" width="21.75390625" style="2" customWidth="1"/>
    <col min="6" max="6" width="66.00390625" style="2" customWidth="1"/>
    <col min="7" max="7" width="33.75390625" style="2" customWidth="1"/>
    <col min="8" max="8" width="29.25390625" style="3" customWidth="1"/>
    <col min="9" max="9" width="25.125" style="7" customWidth="1"/>
    <col min="10" max="10" width="15.375" style="2" customWidth="1"/>
    <col min="11" max="11" width="8.00390625" style="2" customWidth="1"/>
    <col min="12" max="14" width="9.125" style="2" customWidth="1"/>
    <col min="15" max="15" width="16.125" style="2" bestFit="1" customWidth="1"/>
    <col min="16" max="16384" width="9.125" style="2" customWidth="1"/>
  </cols>
  <sheetData>
    <row r="1" spans="1:9" s="6" customFormat="1" ht="31.5" customHeight="1">
      <c r="A1" s="71"/>
      <c r="B1" s="27"/>
      <c r="G1" s="100" t="s">
        <v>27</v>
      </c>
      <c r="H1" s="100"/>
      <c r="I1" s="100"/>
    </row>
    <row r="2" spans="1:9" s="6" customFormat="1" ht="112.5" customHeight="1">
      <c r="A2" s="71"/>
      <c r="B2" s="27"/>
      <c r="G2" s="101" t="s">
        <v>61</v>
      </c>
      <c r="H2" s="101"/>
      <c r="I2" s="101"/>
    </row>
    <row r="3" spans="1:9" s="6" customFormat="1" ht="12" customHeight="1">
      <c r="A3" s="71"/>
      <c r="B3" s="27"/>
      <c r="I3" s="75"/>
    </row>
    <row r="4" spans="1:9" s="6" customFormat="1" ht="29.25" customHeight="1">
      <c r="A4" s="71"/>
      <c r="B4" s="27"/>
      <c r="G4" s="100" t="s">
        <v>27</v>
      </c>
      <c r="H4" s="100"/>
      <c r="I4" s="100"/>
    </row>
    <row r="5" spans="1:9" s="6" customFormat="1" ht="14.25" customHeight="1">
      <c r="A5" s="71"/>
      <c r="B5" s="27"/>
      <c r="H5" s="28"/>
      <c r="I5" s="28"/>
    </row>
    <row r="6" spans="1:9" s="6" customFormat="1" ht="21.75" customHeight="1">
      <c r="A6" s="71"/>
      <c r="B6" s="27"/>
      <c r="G6" s="100" t="s">
        <v>31</v>
      </c>
      <c r="H6" s="100"/>
      <c r="I6" s="100"/>
    </row>
    <row r="7" spans="1:9" s="6" customFormat="1" ht="54.75" customHeight="1">
      <c r="A7" s="71"/>
      <c r="B7" s="27"/>
      <c r="G7" s="101" t="s">
        <v>10</v>
      </c>
      <c r="H7" s="101"/>
      <c r="I7" s="101"/>
    </row>
    <row r="8" spans="1:9" s="6" customFormat="1" ht="55.5" customHeight="1">
      <c r="A8" s="71"/>
      <c r="B8" s="27"/>
      <c r="G8" s="101" t="s">
        <v>12</v>
      </c>
      <c r="H8" s="101"/>
      <c r="I8" s="101"/>
    </row>
    <row r="9" spans="2:9" ht="30.75" customHeight="1">
      <c r="B9" s="1"/>
      <c r="G9" s="102" t="s">
        <v>76</v>
      </c>
      <c r="H9" s="102"/>
      <c r="I9" s="102"/>
    </row>
    <row r="10" spans="2:9" ht="9.75" customHeight="1">
      <c r="B10" s="1"/>
      <c r="I10" s="76"/>
    </row>
    <row r="11" spans="1:11" s="6" customFormat="1" ht="25.5" customHeight="1">
      <c r="A11" s="71"/>
      <c r="B11" s="103" t="s">
        <v>11</v>
      </c>
      <c r="C11" s="103"/>
      <c r="D11" s="103"/>
      <c r="E11" s="103"/>
      <c r="F11" s="103"/>
      <c r="G11" s="103"/>
      <c r="H11" s="103"/>
      <c r="I11" s="103"/>
      <c r="J11" s="98"/>
      <c r="K11" s="49"/>
    </row>
    <row r="12" spans="1:11" s="6" customFormat="1" ht="24.75" customHeight="1">
      <c r="A12" s="71"/>
      <c r="B12" s="103" t="s">
        <v>44</v>
      </c>
      <c r="C12" s="103"/>
      <c r="D12" s="103"/>
      <c r="E12" s="103"/>
      <c r="F12" s="103"/>
      <c r="G12" s="103"/>
      <c r="H12" s="103"/>
      <c r="I12" s="103"/>
      <c r="J12" s="49"/>
      <c r="K12" s="49"/>
    </row>
    <row r="13" spans="1:11" s="6" customFormat="1" ht="15.75" customHeight="1">
      <c r="A13" s="71"/>
      <c r="B13" s="103"/>
      <c r="C13" s="103"/>
      <c r="D13" s="103"/>
      <c r="E13" s="103"/>
      <c r="F13" s="103"/>
      <c r="G13" s="103"/>
      <c r="H13" s="103"/>
      <c r="I13" s="103"/>
      <c r="J13" s="49"/>
      <c r="K13" s="49"/>
    </row>
    <row r="14" spans="1:9" s="6" customFormat="1" ht="30" customHeight="1">
      <c r="A14" s="71" t="s">
        <v>28</v>
      </c>
      <c r="B14" s="104" t="s">
        <v>77</v>
      </c>
      <c r="C14" s="104"/>
      <c r="D14" s="104"/>
      <c r="E14" s="104"/>
      <c r="F14" s="104"/>
      <c r="G14" s="104"/>
      <c r="H14" s="104"/>
      <c r="I14" s="104"/>
    </row>
    <row r="15" spans="1:9" s="6" customFormat="1" ht="26.25">
      <c r="A15" s="71"/>
      <c r="B15" s="105" t="s">
        <v>62</v>
      </c>
      <c r="C15" s="105"/>
      <c r="D15" s="105"/>
      <c r="E15" s="105"/>
      <c r="F15" s="105"/>
      <c r="G15" s="105"/>
      <c r="H15" s="105"/>
      <c r="I15" s="105"/>
    </row>
    <row r="16" spans="1:9" s="6" customFormat="1" ht="34.5" customHeight="1">
      <c r="A16" s="71" t="s">
        <v>78</v>
      </c>
      <c r="B16" s="106" t="s">
        <v>84</v>
      </c>
      <c r="C16" s="106"/>
      <c r="D16" s="106"/>
      <c r="E16" s="106"/>
      <c r="F16" s="106"/>
      <c r="G16" s="106"/>
      <c r="H16" s="106"/>
      <c r="I16" s="106"/>
    </row>
    <row r="17" spans="1:9" s="6" customFormat="1" ht="27.75" customHeight="1">
      <c r="A17" s="71"/>
      <c r="B17" s="105" t="s">
        <v>63</v>
      </c>
      <c r="C17" s="105"/>
      <c r="D17" s="105"/>
      <c r="E17" s="105"/>
      <c r="F17" s="105"/>
      <c r="G17" s="105"/>
      <c r="H17" s="105"/>
      <c r="I17" s="105"/>
    </row>
    <row r="18" spans="1:9" s="6" customFormat="1" ht="27" customHeight="1">
      <c r="A18" s="71" t="s">
        <v>79</v>
      </c>
      <c r="B18" s="104" t="s">
        <v>85</v>
      </c>
      <c r="C18" s="104"/>
      <c r="D18" s="104"/>
      <c r="E18" s="104"/>
      <c r="F18" s="104"/>
      <c r="G18" s="104"/>
      <c r="H18" s="104"/>
      <c r="I18" s="104"/>
    </row>
    <row r="19" spans="1:9" s="6" customFormat="1" ht="26.25">
      <c r="A19" s="71"/>
      <c r="B19" s="105" t="s">
        <v>64</v>
      </c>
      <c r="C19" s="105"/>
      <c r="D19" s="105"/>
      <c r="E19" s="105"/>
      <c r="F19" s="105"/>
      <c r="G19" s="105"/>
      <c r="H19" s="105"/>
      <c r="I19" s="105"/>
    </row>
    <row r="20" spans="1:9" s="50" customFormat="1" ht="71.25" customHeight="1">
      <c r="A20" s="78" t="s">
        <v>80</v>
      </c>
      <c r="B20" s="107" t="s">
        <v>86</v>
      </c>
      <c r="C20" s="107"/>
      <c r="D20" s="107"/>
      <c r="E20" s="107"/>
      <c r="F20" s="107"/>
      <c r="G20" s="107"/>
      <c r="H20" s="107"/>
      <c r="I20" s="107"/>
    </row>
    <row r="21" spans="1:12" s="6" customFormat="1" ht="222.75" customHeight="1">
      <c r="A21" s="78" t="s">
        <v>81</v>
      </c>
      <c r="B21" s="108" t="s">
        <v>109</v>
      </c>
      <c r="C21" s="109"/>
      <c r="D21" s="109"/>
      <c r="E21" s="109"/>
      <c r="F21" s="109"/>
      <c r="G21" s="109"/>
      <c r="H21" s="109"/>
      <c r="I21" s="109"/>
      <c r="J21" s="51"/>
      <c r="K21" s="51"/>
      <c r="L21" s="51"/>
    </row>
    <row r="22" spans="1:12" s="6" customFormat="1" ht="16.5" customHeight="1">
      <c r="A22" s="71"/>
      <c r="B22" s="65"/>
      <c r="C22" s="65"/>
      <c r="D22" s="65"/>
      <c r="E22" s="65"/>
      <c r="F22" s="65"/>
      <c r="G22" s="65"/>
      <c r="H22" s="65"/>
      <c r="I22" s="65"/>
      <c r="J22" s="51"/>
      <c r="K22" s="51"/>
      <c r="L22" s="51"/>
    </row>
    <row r="23" spans="1:12" s="6" customFormat="1" ht="31.5" customHeight="1">
      <c r="A23" s="71" t="s">
        <v>82</v>
      </c>
      <c r="B23" s="105" t="s">
        <v>87</v>
      </c>
      <c r="C23" s="105"/>
      <c r="D23" s="105"/>
      <c r="E23" s="105"/>
      <c r="F23" s="105"/>
      <c r="G23" s="105"/>
      <c r="H23" s="105"/>
      <c r="I23" s="105"/>
      <c r="J23" s="51"/>
      <c r="K23" s="51"/>
      <c r="L23" s="51"/>
    </row>
    <row r="24" spans="1:12" s="6" customFormat="1" ht="21.75" customHeight="1">
      <c r="A24" s="71"/>
      <c r="B24" s="65"/>
      <c r="C24" s="65"/>
      <c r="D24" s="65"/>
      <c r="E24" s="65"/>
      <c r="F24" s="65"/>
      <c r="G24" s="65"/>
      <c r="H24" s="65"/>
      <c r="I24" s="65"/>
      <c r="J24" s="51"/>
      <c r="K24" s="51"/>
      <c r="L24" s="51"/>
    </row>
    <row r="25" spans="1:12" s="6" customFormat="1" ht="29.25" customHeight="1">
      <c r="A25" s="71"/>
      <c r="B25" s="67" t="s">
        <v>26</v>
      </c>
      <c r="C25" s="110" t="s">
        <v>65</v>
      </c>
      <c r="D25" s="110"/>
      <c r="E25" s="110"/>
      <c r="F25" s="110"/>
      <c r="G25" s="110"/>
      <c r="H25" s="110"/>
      <c r="I25" s="110"/>
      <c r="J25" s="51"/>
      <c r="K25" s="51"/>
      <c r="L25" s="51"/>
    </row>
    <row r="26" spans="1:12" s="6" customFormat="1" ht="40.5" customHeight="1">
      <c r="A26" s="71"/>
      <c r="B26" s="68">
        <v>1</v>
      </c>
      <c r="C26" s="111" t="s">
        <v>66</v>
      </c>
      <c r="D26" s="112"/>
      <c r="E26" s="112"/>
      <c r="F26" s="112"/>
      <c r="G26" s="112"/>
      <c r="H26" s="112"/>
      <c r="I26" s="112"/>
      <c r="J26" s="51"/>
      <c r="K26" s="51"/>
      <c r="L26" s="51"/>
    </row>
    <row r="27" spans="1:12" s="6" customFormat="1" ht="21.75" customHeight="1">
      <c r="A27" s="71"/>
      <c r="B27" s="65"/>
      <c r="C27" s="65"/>
      <c r="D27" s="65"/>
      <c r="E27" s="65"/>
      <c r="F27" s="65"/>
      <c r="G27" s="65"/>
      <c r="H27" s="65"/>
      <c r="I27" s="65"/>
      <c r="J27" s="51"/>
      <c r="K27" s="51"/>
      <c r="L27" s="51"/>
    </row>
    <row r="28" spans="1:9" s="74" customFormat="1" ht="87" customHeight="1">
      <c r="A28" s="78" t="s">
        <v>83</v>
      </c>
      <c r="B28" s="113" t="s">
        <v>88</v>
      </c>
      <c r="C28" s="107"/>
      <c r="D28" s="107"/>
      <c r="E28" s="107"/>
      <c r="F28" s="107"/>
      <c r="G28" s="107"/>
      <c r="H28" s="107"/>
      <c r="I28" s="107"/>
    </row>
    <row r="29" spans="1:9" s="29" customFormat="1" ht="10.5" customHeight="1">
      <c r="A29" s="73"/>
      <c r="B29" s="44"/>
      <c r="H29" s="45"/>
      <c r="I29" s="46"/>
    </row>
    <row r="30" spans="1:9" s="29" customFormat="1" ht="26.25">
      <c r="A30" s="15" t="s">
        <v>91</v>
      </c>
      <c r="B30" s="105" t="s">
        <v>92</v>
      </c>
      <c r="C30" s="114"/>
      <c r="D30" s="114"/>
      <c r="E30" s="114"/>
      <c r="F30" s="114"/>
      <c r="G30" s="114"/>
      <c r="H30" s="32"/>
      <c r="I30" s="33"/>
    </row>
    <row r="31" spans="2:9" s="29" customFormat="1" ht="21" customHeight="1">
      <c r="B31" s="66"/>
      <c r="C31" s="66"/>
      <c r="D31" s="66"/>
      <c r="E31" s="66"/>
      <c r="F31" s="66"/>
      <c r="G31" s="66"/>
      <c r="H31" s="115"/>
      <c r="I31" s="116"/>
    </row>
    <row r="32" spans="1:9" s="29" customFormat="1" ht="41.25" customHeight="1">
      <c r="A32" s="2"/>
      <c r="B32" s="5" t="s">
        <v>26</v>
      </c>
      <c r="C32" s="117" t="s">
        <v>25</v>
      </c>
      <c r="D32" s="118"/>
      <c r="E32" s="118"/>
      <c r="F32" s="118"/>
      <c r="G32" s="119"/>
      <c r="H32" s="115"/>
      <c r="I32" s="116"/>
    </row>
    <row r="33" spans="1:9" s="38" customFormat="1" ht="30" customHeight="1">
      <c r="A33" s="2"/>
      <c r="B33" s="5">
        <v>1</v>
      </c>
      <c r="C33" s="120" t="s">
        <v>45</v>
      </c>
      <c r="D33" s="120"/>
      <c r="E33" s="120"/>
      <c r="F33" s="120"/>
      <c r="G33" s="120"/>
      <c r="H33" s="37"/>
      <c r="I33" s="37"/>
    </row>
    <row r="34" spans="1:9" s="38" customFormat="1" ht="33.75" customHeight="1">
      <c r="A34" s="2"/>
      <c r="B34" s="81">
        <v>2</v>
      </c>
      <c r="C34" s="121" t="s">
        <v>46</v>
      </c>
      <c r="D34" s="122"/>
      <c r="E34" s="122"/>
      <c r="F34" s="122"/>
      <c r="G34" s="123"/>
      <c r="H34" s="37"/>
      <c r="I34" s="37"/>
    </row>
    <row r="35" spans="1:9" s="38" customFormat="1" ht="33.75" customHeight="1">
      <c r="A35" s="2"/>
      <c r="B35" s="81">
        <v>3</v>
      </c>
      <c r="C35" s="121" t="s">
        <v>104</v>
      </c>
      <c r="D35" s="122"/>
      <c r="E35" s="122"/>
      <c r="F35" s="122"/>
      <c r="G35" s="123"/>
      <c r="H35" s="37"/>
      <c r="I35" s="37"/>
    </row>
    <row r="36" spans="1:9" s="29" customFormat="1" ht="66" customHeight="1">
      <c r="A36" s="2"/>
      <c r="B36" s="4" t="s">
        <v>68</v>
      </c>
      <c r="C36" s="2"/>
      <c r="D36" s="2"/>
      <c r="E36" s="3"/>
      <c r="F36" s="7"/>
      <c r="G36" s="7"/>
      <c r="H36" s="39"/>
      <c r="I36" s="40"/>
    </row>
    <row r="37" spans="1:15" s="29" customFormat="1" ht="24" customHeight="1">
      <c r="A37" s="2"/>
      <c r="B37" s="8"/>
      <c r="C37" s="2"/>
      <c r="D37" s="2"/>
      <c r="E37" s="9"/>
      <c r="F37" s="10"/>
      <c r="G37" s="10" t="s">
        <v>67</v>
      </c>
      <c r="H37" s="39"/>
      <c r="I37" s="40"/>
      <c r="O37" s="41"/>
    </row>
    <row r="38" spans="1:9" s="29" customFormat="1" ht="61.5" customHeight="1">
      <c r="A38" s="2"/>
      <c r="B38" s="52" t="s">
        <v>26</v>
      </c>
      <c r="C38" s="124" t="s">
        <v>47</v>
      </c>
      <c r="D38" s="125"/>
      <c r="E38" s="54" t="s">
        <v>33</v>
      </c>
      <c r="F38" s="55" t="s">
        <v>34</v>
      </c>
      <c r="G38" s="52" t="s">
        <v>30</v>
      </c>
      <c r="H38" s="39"/>
      <c r="I38" s="40"/>
    </row>
    <row r="39" spans="1:9" s="29" customFormat="1" ht="28.5" customHeight="1">
      <c r="A39" s="2"/>
      <c r="B39" s="5">
        <v>1</v>
      </c>
      <c r="C39" s="124">
        <v>2</v>
      </c>
      <c r="D39" s="125"/>
      <c r="E39" s="11">
        <v>3</v>
      </c>
      <c r="F39" s="11">
        <v>4</v>
      </c>
      <c r="G39" s="5">
        <v>5</v>
      </c>
      <c r="H39" s="39"/>
      <c r="I39" s="40"/>
    </row>
    <row r="40" spans="1:9" s="29" customFormat="1" ht="65.25" customHeight="1">
      <c r="A40" s="2"/>
      <c r="B40" s="53">
        <v>1</v>
      </c>
      <c r="C40" s="126" t="s">
        <v>45</v>
      </c>
      <c r="D40" s="127"/>
      <c r="E40" s="58">
        <f>11682530-50000-104602-51933</f>
        <v>11475995</v>
      </c>
      <c r="F40" s="59">
        <f>3616481-26061</f>
        <v>3590420</v>
      </c>
      <c r="G40" s="56">
        <f>E40+F40</f>
        <v>15066415</v>
      </c>
      <c r="H40" s="43"/>
      <c r="I40" s="43"/>
    </row>
    <row r="41" spans="1:9" s="29" customFormat="1" ht="33" customHeight="1">
      <c r="A41" s="2"/>
      <c r="B41" s="53">
        <v>2</v>
      </c>
      <c r="C41" s="126" t="s">
        <v>46</v>
      </c>
      <c r="D41" s="127"/>
      <c r="E41" s="56">
        <v>304877</v>
      </c>
      <c r="F41" s="56">
        <v>0</v>
      </c>
      <c r="G41" s="56">
        <f>E41+F41</f>
        <v>304877</v>
      </c>
      <c r="H41" s="43"/>
      <c r="I41" s="42"/>
    </row>
    <row r="42" spans="1:9" s="29" customFormat="1" ht="57.75" customHeight="1">
      <c r="A42" s="2"/>
      <c r="B42" s="99">
        <v>3</v>
      </c>
      <c r="C42" s="126" t="s">
        <v>104</v>
      </c>
      <c r="D42" s="127"/>
      <c r="E42" s="56">
        <v>51933</v>
      </c>
      <c r="F42" s="56">
        <f>26061</f>
        <v>26061</v>
      </c>
      <c r="G42" s="56">
        <f>E42+F42</f>
        <v>77994</v>
      </c>
      <c r="H42" s="43"/>
      <c r="I42" s="42"/>
    </row>
    <row r="43" spans="1:9" s="29" customFormat="1" ht="25.5">
      <c r="A43" s="26"/>
      <c r="B43" s="130" t="s">
        <v>30</v>
      </c>
      <c r="C43" s="131"/>
      <c r="D43" s="132"/>
      <c r="E43" s="57">
        <f>E40+E41+E42</f>
        <v>11832805</v>
      </c>
      <c r="F43" s="57">
        <f>F40+F41+F42</f>
        <v>3616481</v>
      </c>
      <c r="G43" s="57">
        <f>G40+G41+G42</f>
        <v>15449286</v>
      </c>
      <c r="H43" s="43"/>
      <c r="I43" s="42"/>
    </row>
    <row r="44" spans="1:9" s="29" customFormat="1" ht="26.25">
      <c r="A44" s="2"/>
      <c r="B44" s="14"/>
      <c r="C44" s="15"/>
      <c r="D44" s="15"/>
      <c r="E44" s="17"/>
      <c r="F44" s="16"/>
      <c r="G44" s="16"/>
      <c r="H44" s="45"/>
      <c r="I44" s="46"/>
    </row>
    <row r="45" spans="1:9" s="29" customFormat="1" ht="26.25">
      <c r="A45" s="2"/>
      <c r="B45" s="60" t="s">
        <v>69</v>
      </c>
      <c r="C45" s="2"/>
      <c r="D45" s="2"/>
      <c r="E45" s="3"/>
      <c r="F45" s="7"/>
      <c r="G45" s="7"/>
      <c r="H45" s="45"/>
      <c r="I45" s="46"/>
    </row>
    <row r="46" spans="1:9" s="29" customFormat="1" ht="26.25">
      <c r="A46" s="2"/>
      <c r="B46" s="12"/>
      <c r="C46" s="2"/>
      <c r="D46" s="2"/>
      <c r="E46" s="3"/>
      <c r="F46" s="7"/>
      <c r="G46" s="63" t="s">
        <v>67</v>
      </c>
      <c r="H46" s="45"/>
      <c r="I46" s="46"/>
    </row>
    <row r="47" spans="1:9" s="29" customFormat="1" ht="60.75" customHeight="1">
      <c r="A47" s="2"/>
      <c r="B47" s="52" t="s">
        <v>26</v>
      </c>
      <c r="C47" s="124" t="s">
        <v>48</v>
      </c>
      <c r="D47" s="125"/>
      <c r="E47" s="11" t="s">
        <v>33</v>
      </c>
      <c r="F47" s="13" t="s">
        <v>34</v>
      </c>
      <c r="G47" s="13" t="s">
        <v>30</v>
      </c>
      <c r="H47" s="35"/>
      <c r="I47" s="36"/>
    </row>
    <row r="48" spans="1:9" s="29" customFormat="1" ht="30" customHeight="1">
      <c r="A48" s="2"/>
      <c r="B48" s="5">
        <v>1</v>
      </c>
      <c r="C48" s="124">
        <v>2</v>
      </c>
      <c r="D48" s="125"/>
      <c r="E48" s="11">
        <v>3</v>
      </c>
      <c r="F48" s="5">
        <v>4</v>
      </c>
      <c r="G48" s="5">
        <v>5</v>
      </c>
      <c r="H48" s="39"/>
      <c r="I48" s="36"/>
    </row>
    <row r="49" spans="1:9" s="29" customFormat="1" ht="117.75" customHeight="1">
      <c r="A49" s="2"/>
      <c r="B49" s="53">
        <v>1</v>
      </c>
      <c r="C49" s="124" t="s">
        <v>49</v>
      </c>
      <c r="D49" s="125"/>
      <c r="E49" s="61">
        <f>E43</f>
        <v>11832805</v>
      </c>
      <c r="F49" s="61">
        <f>F43</f>
        <v>3616481</v>
      </c>
      <c r="G49" s="61">
        <f>E49+F49</f>
        <v>15449286</v>
      </c>
      <c r="H49" s="45"/>
      <c r="I49" s="46"/>
    </row>
    <row r="50" spans="1:9" s="29" customFormat="1" ht="25.5">
      <c r="A50" s="6"/>
      <c r="B50" s="133" t="s">
        <v>30</v>
      </c>
      <c r="C50" s="134"/>
      <c r="D50" s="135"/>
      <c r="E50" s="62">
        <f>E49</f>
        <v>11832805</v>
      </c>
      <c r="F50" s="62">
        <f>F49</f>
        <v>3616481</v>
      </c>
      <c r="G50" s="62">
        <f>G49</f>
        <v>15449286</v>
      </c>
      <c r="H50" s="45"/>
      <c r="I50" s="46"/>
    </row>
    <row r="51" spans="1:10" s="29" customFormat="1" ht="26.25">
      <c r="A51" s="73"/>
      <c r="B51" s="31"/>
      <c r="C51" s="31"/>
      <c r="D51" s="31"/>
      <c r="E51" s="31"/>
      <c r="F51" s="31"/>
      <c r="G51" s="31"/>
      <c r="H51" s="32"/>
      <c r="I51" s="33"/>
      <c r="J51" s="47"/>
    </row>
    <row r="52" spans="1:10" s="29" customFormat="1" ht="25.5" customHeight="1">
      <c r="A52" s="79" t="s">
        <v>90</v>
      </c>
      <c r="B52" s="70" t="s">
        <v>89</v>
      </c>
      <c r="C52" s="79"/>
      <c r="D52" s="79"/>
      <c r="E52" s="79"/>
      <c r="F52" s="79"/>
      <c r="G52" s="79"/>
      <c r="H52" s="79"/>
      <c r="I52" s="79"/>
      <c r="J52" s="34"/>
    </row>
    <row r="53" spans="1:10" s="29" customFormat="1" ht="17.25" customHeight="1">
      <c r="A53" s="70"/>
      <c r="B53" s="70"/>
      <c r="C53" s="70"/>
      <c r="D53" s="70"/>
      <c r="E53" s="70"/>
      <c r="F53" s="70"/>
      <c r="G53" s="70"/>
      <c r="H53" s="70"/>
      <c r="I53" s="70"/>
      <c r="J53" s="34"/>
    </row>
    <row r="54" spans="1:10" s="29" customFormat="1" ht="54.75" customHeight="1">
      <c r="A54" s="70"/>
      <c r="B54" s="80" t="s">
        <v>26</v>
      </c>
      <c r="C54" s="136" t="s">
        <v>50</v>
      </c>
      <c r="D54" s="137"/>
      <c r="E54" s="80" t="s">
        <v>38</v>
      </c>
      <c r="F54" s="80" t="s">
        <v>32</v>
      </c>
      <c r="G54" s="80" t="s">
        <v>33</v>
      </c>
      <c r="H54" s="80" t="s">
        <v>34</v>
      </c>
      <c r="I54" s="80" t="s">
        <v>30</v>
      </c>
      <c r="J54" s="34"/>
    </row>
    <row r="55" spans="1:10" s="29" customFormat="1" ht="30" customHeight="1">
      <c r="A55" s="70"/>
      <c r="B55" s="81">
        <v>1</v>
      </c>
      <c r="C55" s="138">
        <v>2</v>
      </c>
      <c r="D55" s="139"/>
      <c r="E55" s="81">
        <v>3</v>
      </c>
      <c r="F55" s="81">
        <v>4</v>
      </c>
      <c r="G55" s="81">
        <v>5</v>
      </c>
      <c r="H55" s="81">
        <v>6</v>
      </c>
      <c r="I55" s="81">
        <v>7</v>
      </c>
      <c r="J55" s="48"/>
    </row>
    <row r="56" spans="1:10" s="29" customFormat="1" ht="32.25" customHeight="1">
      <c r="A56" s="70"/>
      <c r="B56" s="83" t="s">
        <v>36</v>
      </c>
      <c r="C56" s="140" t="s">
        <v>42</v>
      </c>
      <c r="D56" s="141"/>
      <c r="E56" s="81"/>
      <c r="F56" s="81"/>
      <c r="G56" s="84">
        <f>11937407-104602</f>
        <v>11832805</v>
      </c>
      <c r="H56" s="85">
        <v>3616481</v>
      </c>
      <c r="I56" s="85">
        <f>G56+H56</f>
        <v>15449286</v>
      </c>
      <c r="J56" s="48"/>
    </row>
    <row r="57" spans="1:10" s="29" customFormat="1" ht="76.5" customHeight="1">
      <c r="A57" s="70"/>
      <c r="B57" s="142"/>
      <c r="C57" s="128" t="s">
        <v>15</v>
      </c>
      <c r="D57" s="129"/>
      <c r="E57" s="81" t="s">
        <v>9</v>
      </c>
      <c r="F57" s="81" t="s">
        <v>39</v>
      </c>
      <c r="G57" s="87">
        <v>2</v>
      </c>
      <c r="H57" s="87">
        <v>0</v>
      </c>
      <c r="I57" s="87">
        <f>G57+H57</f>
        <v>2</v>
      </c>
      <c r="J57" s="30"/>
    </row>
    <row r="58" spans="1:9" s="29" customFormat="1" ht="51.75" customHeight="1">
      <c r="A58" s="70"/>
      <c r="B58" s="142"/>
      <c r="C58" s="128" t="s">
        <v>16</v>
      </c>
      <c r="D58" s="129"/>
      <c r="E58" s="81" t="s">
        <v>40</v>
      </c>
      <c r="F58" s="81" t="s">
        <v>3</v>
      </c>
      <c r="G58" s="88">
        <v>131</v>
      </c>
      <c r="H58" s="88">
        <v>0</v>
      </c>
      <c r="I58" s="88">
        <f aca="true" t="shared" si="0" ref="I58:I75">G58+H58</f>
        <v>131</v>
      </c>
    </row>
    <row r="59" spans="1:9" s="29" customFormat="1" ht="48" customHeight="1">
      <c r="A59" s="70"/>
      <c r="B59" s="86"/>
      <c r="C59" s="128" t="s">
        <v>17</v>
      </c>
      <c r="D59" s="129"/>
      <c r="E59" s="81" t="s">
        <v>9</v>
      </c>
      <c r="F59" s="82" t="s">
        <v>23</v>
      </c>
      <c r="G59" s="88">
        <v>160</v>
      </c>
      <c r="H59" s="88">
        <v>0</v>
      </c>
      <c r="I59" s="88">
        <v>160</v>
      </c>
    </row>
    <row r="60" spans="1:9" s="29" customFormat="1" ht="51" customHeight="1">
      <c r="A60" s="70"/>
      <c r="B60" s="86"/>
      <c r="C60" s="128" t="s">
        <v>54</v>
      </c>
      <c r="D60" s="129"/>
      <c r="E60" s="81" t="s">
        <v>56</v>
      </c>
      <c r="F60" s="82" t="s">
        <v>8</v>
      </c>
      <c r="G60" s="89">
        <v>304877</v>
      </c>
      <c r="H60" s="90">
        <v>0</v>
      </c>
      <c r="I60" s="90">
        <f t="shared" si="0"/>
        <v>304877</v>
      </c>
    </row>
    <row r="61" spans="1:9" s="29" customFormat="1" ht="77.25" customHeight="1">
      <c r="A61" s="70"/>
      <c r="B61" s="86"/>
      <c r="C61" s="128" t="s">
        <v>55</v>
      </c>
      <c r="D61" s="129"/>
      <c r="E61" s="81" t="s">
        <v>9</v>
      </c>
      <c r="F61" s="82" t="s">
        <v>6</v>
      </c>
      <c r="G61" s="82">
        <v>1</v>
      </c>
      <c r="H61" s="88">
        <v>0</v>
      </c>
      <c r="I61" s="88">
        <f t="shared" si="0"/>
        <v>1</v>
      </c>
    </row>
    <row r="62" spans="1:9" s="29" customFormat="1" ht="134.25" customHeight="1">
      <c r="A62" s="70"/>
      <c r="B62" s="86"/>
      <c r="C62" s="128" t="s">
        <v>115</v>
      </c>
      <c r="D62" s="129"/>
      <c r="E62" s="81" t="s">
        <v>56</v>
      </c>
      <c r="F62" s="82" t="s">
        <v>8</v>
      </c>
      <c r="G62" s="89">
        <v>51933</v>
      </c>
      <c r="H62" s="89">
        <f>10000+16061</f>
        <v>26061</v>
      </c>
      <c r="I62" s="89">
        <f t="shared" si="0"/>
        <v>77994</v>
      </c>
    </row>
    <row r="63" spans="1:9" s="29" customFormat="1" ht="30.75" customHeight="1">
      <c r="A63" s="70"/>
      <c r="B63" s="83" t="s">
        <v>37</v>
      </c>
      <c r="C63" s="140" t="s">
        <v>43</v>
      </c>
      <c r="D63" s="141"/>
      <c r="E63" s="81"/>
      <c r="F63" s="81"/>
      <c r="G63" s="81"/>
      <c r="H63" s="91"/>
      <c r="I63" s="92"/>
    </row>
    <row r="64" spans="1:9" s="29" customFormat="1" ht="66.75" customHeight="1">
      <c r="A64" s="70"/>
      <c r="B64" s="81"/>
      <c r="C64" s="128" t="s">
        <v>18</v>
      </c>
      <c r="D64" s="129"/>
      <c r="E64" s="81" t="s">
        <v>40</v>
      </c>
      <c r="F64" s="82" t="s">
        <v>4</v>
      </c>
      <c r="G64" s="82">
        <v>150</v>
      </c>
      <c r="H64" s="88">
        <v>0</v>
      </c>
      <c r="I64" s="88">
        <v>150</v>
      </c>
    </row>
    <row r="65" spans="1:9" s="29" customFormat="1" ht="59.25" customHeight="1">
      <c r="A65" s="70"/>
      <c r="B65" s="81"/>
      <c r="C65" s="128" t="s">
        <v>57</v>
      </c>
      <c r="D65" s="129"/>
      <c r="E65" s="81" t="s">
        <v>1</v>
      </c>
      <c r="F65" s="82" t="s">
        <v>7</v>
      </c>
      <c r="G65" s="82">
        <v>530</v>
      </c>
      <c r="H65" s="88">
        <v>0</v>
      </c>
      <c r="I65" s="88">
        <f>G65+H65</f>
        <v>530</v>
      </c>
    </row>
    <row r="66" spans="1:9" s="29" customFormat="1" ht="61.5" customHeight="1">
      <c r="A66" s="70"/>
      <c r="B66" s="81"/>
      <c r="C66" s="128" t="s">
        <v>58</v>
      </c>
      <c r="D66" s="129"/>
      <c r="E66" s="81" t="s">
        <v>40</v>
      </c>
      <c r="F66" s="82" t="s">
        <v>7</v>
      </c>
      <c r="G66" s="82">
        <v>255</v>
      </c>
      <c r="H66" s="88">
        <v>0</v>
      </c>
      <c r="I66" s="88">
        <f>G66+H66</f>
        <v>255</v>
      </c>
    </row>
    <row r="67" spans="1:9" s="29" customFormat="1" ht="61.5" customHeight="1">
      <c r="A67" s="70"/>
      <c r="B67" s="81"/>
      <c r="C67" s="128" t="s">
        <v>114</v>
      </c>
      <c r="D67" s="129"/>
      <c r="E67" s="81" t="s">
        <v>95</v>
      </c>
      <c r="F67" s="82" t="s">
        <v>8</v>
      </c>
      <c r="G67" s="82">
        <v>64</v>
      </c>
      <c r="H67" s="88">
        <f>1+3</f>
        <v>4</v>
      </c>
      <c r="I67" s="88">
        <f>G67+H67</f>
        <v>68</v>
      </c>
    </row>
    <row r="68" spans="1:9" s="29" customFormat="1" ht="138" customHeight="1" hidden="1">
      <c r="A68" s="70"/>
      <c r="B68" s="81"/>
      <c r="C68" s="128" t="s">
        <v>96</v>
      </c>
      <c r="D68" s="129"/>
      <c r="E68" s="81" t="s">
        <v>95</v>
      </c>
      <c r="F68" s="82" t="s">
        <v>8</v>
      </c>
      <c r="G68" s="82">
        <v>32</v>
      </c>
      <c r="H68" s="88">
        <v>0</v>
      </c>
      <c r="I68" s="88">
        <f>G68+H68</f>
        <v>32</v>
      </c>
    </row>
    <row r="69" spans="1:9" s="29" customFormat="1" ht="131.25" customHeight="1" hidden="1">
      <c r="A69" s="70"/>
      <c r="B69" s="81"/>
      <c r="C69" s="128" t="s">
        <v>105</v>
      </c>
      <c r="D69" s="129"/>
      <c r="E69" s="81" t="s">
        <v>95</v>
      </c>
      <c r="F69" s="82" t="s">
        <v>8</v>
      </c>
      <c r="G69" s="82">
        <v>27</v>
      </c>
      <c r="H69" s="88">
        <v>0</v>
      </c>
      <c r="I69" s="88">
        <f>G69+H69</f>
        <v>27</v>
      </c>
    </row>
    <row r="70" spans="1:9" s="29" customFormat="1" ht="37.5" customHeight="1">
      <c r="A70" s="70"/>
      <c r="B70" s="83" t="s">
        <v>51</v>
      </c>
      <c r="C70" s="140" t="s">
        <v>0</v>
      </c>
      <c r="D70" s="141"/>
      <c r="E70" s="93"/>
      <c r="F70" s="91"/>
      <c r="G70" s="91"/>
      <c r="H70" s="91"/>
      <c r="I70" s="91"/>
    </row>
    <row r="71" spans="1:9" s="29" customFormat="1" ht="62.25" customHeight="1">
      <c r="A71" s="70"/>
      <c r="B71" s="143"/>
      <c r="C71" s="128" t="s">
        <v>19</v>
      </c>
      <c r="D71" s="129"/>
      <c r="E71" s="81" t="s">
        <v>41</v>
      </c>
      <c r="F71" s="81" t="s">
        <v>5</v>
      </c>
      <c r="G71" s="90">
        <f>(G56-G60)/G59</f>
        <v>72049.55</v>
      </c>
      <c r="H71" s="90">
        <v>22603</v>
      </c>
      <c r="I71" s="90">
        <f t="shared" si="0"/>
        <v>94652.55</v>
      </c>
    </row>
    <row r="72" spans="1:9" s="29" customFormat="1" ht="75.75" customHeight="1">
      <c r="A72" s="70"/>
      <c r="B72" s="144"/>
      <c r="C72" s="128" t="s">
        <v>20</v>
      </c>
      <c r="D72" s="129"/>
      <c r="E72" s="81" t="s">
        <v>41</v>
      </c>
      <c r="F72" s="81" t="s">
        <v>5</v>
      </c>
      <c r="G72" s="90">
        <v>6147</v>
      </c>
      <c r="H72" s="90">
        <v>1391</v>
      </c>
      <c r="I72" s="90">
        <f t="shared" si="0"/>
        <v>7538</v>
      </c>
    </row>
    <row r="73" spans="1:9" s="29" customFormat="1" ht="85.5" customHeight="1">
      <c r="A73" s="70"/>
      <c r="B73" s="144"/>
      <c r="C73" s="128" t="s">
        <v>21</v>
      </c>
      <c r="D73" s="129"/>
      <c r="E73" s="81" t="s">
        <v>41</v>
      </c>
      <c r="F73" s="81" t="s">
        <v>5</v>
      </c>
      <c r="G73" s="90">
        <f>(G56-G60)/G64</f>
        <v>76852.85333333333</v>
      </c>
      <c r="H73" s="90">
        <v>24110</v>
      </c>
      <c r="I73" s="90">
        <f t="shared" si="0"/>
        <v>100962.85333333333</v>
      </c>
    </row>
    <row r="74" spans="1:9" s="29" customFormat="1" ht="30" customHeight="1">
      <c r="A74" s="70"/>
      <c r="B74" s="144"/>
      <c r="C74" s="128" t="s">
        <v>2</v>
      </c>
      <c r="D74" s="129"/>
      <c r="E74" s="81" t="s">
        <v>41</v>
      </c>
      <c r="F74" s="81" t="s">
        <v>5</v>
      </c>
      <c r="G74" s="95">
        <v>575.24</v>
      </c>
      <c r="H74" s="95">
        <v>0</v>
      </c>
      <c r="I74" s="95">
        <f t="shared" si="0"/>
        <v>575.24</v>
      </c>
    </row>
    <row r="75" spans="1:9" s="29" customFormat="1" ht="60.75" customHeight="1">
      <c r="A75" s="70"/>
      <c r="B75" s="94"/>
      <c r="C75" s="128" t="s">
        <v>59</v>
      </c>
      <c r="D75" s="129"/>
      <c r="E75" s="81" t="s">
        <v>41</v>
      </c>
      <c r="F75" s="81" t="s">
        <v>5</v>
      </c>
      <c r="G75" s="95">
        <v>1195.6</v>
      </c>
      <c r="H75" s="95">
        <v>0</v>
      </c>
      <c r="I75" s="95">
        <f t="shared" si="0"/>
        <v>1195.6</v>
      </c>
    </row>
    <row r="76" spans="1:9" s="29" customFormat="1" ht="80.25" customHeight="1">
      <c r="A76" s="70"/>
      <c r="B76" s="94"/>
      <c r="C76" s="128" t="s">
        <v>110</v>
      </c>
      <c r="D76" s="129"/>
      <c r="E76" s="81" t="s">
        <v>41</v>
      </c>
      <c r="F76" s="81" t="s">
        <v>5</v>
      </c>
      <c r="G76" s="95">
        <f>G62/G67</f>
        <v>811.453125</v>
      </c>
      <c r="H76" s="95">
        <f>H62/H67</f>
        <v>6515.25</v>
      </c>
      <c r="I76" s="95">
        <f>(G76+H76)/2</f>
        <v>3663.3515625</v>
      </c>
    </row>
    <row r="77" spans="1:9" s="29" customFormat="1" ht="26.25">
      <c r="A77" s="70"/>
      <c r="B77" s="83" t="s">
        <v>52</v>
      </c>
      <c r="C77" s="140" t="s">
        <v>53</v>
      </c>
      <c r="D77" s="141"/>
      <c r="E77" s="81"/>
      <c r="F77" s="81"/>
      <c r="G77" s="81"/>
      <c r="H77" s="91"/>
      <c r="I77" s="91"/>
    </row>
    <row r="78" spans="1:9" s="29" customFormat="1" ht="89.25" customHeight="1">
      <c r="A78" s="70"/>
      <c r="B78" s="145"/>
      <c r="C78" s="128" t="s">
        <v>22</v>
      </c>
      <c r="D78" s="129"/>
      <c r="E78" s="81" t="s">
        <v>9</v>
      </c>
      <c r="F78" s="82" t="s">
        <v>13</v>
      </c>
      <c r="G78" s="96">
        <v>150</v>
      </c>
      <c r="H78" s="96">
        <v>0</v>
      </c>
      <c r="I78" s="96">
        <v>150</v>
      </c>
    </row>
    <row r="79" spans="1:9" s="29" customFormat="1" ht="109.5" customHeight="1">
      <c r="A79" s="70"/>
      <c r="B79" s="142"/>
      <c r="C79" s="128" t="s">
        <v>24</v>
      </c>
      <c r="D79" s="129"/>
      <c r="E79" s="81" t="s">
        <v>29</v>
      </c>
      <c r="F79" s="81" t="s">
        <v>13</v>
      </c>
      <c r="G79" s="96"/>
      <c r="H79" s="96"/>
      <c r="I79" s="97">
        <v>115.4</v>
      </c>
    </row>
    <row r="80" spans="1:9" s="29" customFormat="1" ht="84" customHeight="1">
      <c r="A80" s="70"/>
      <c r="B80" s="142"/>
      <c r="C80" s="128" t="s">
        <v>60</v>
      </c>
      <c r="D80" s="129"/>
      <c r="E80" s="81" t="s">
        <v>29</v>
      </c>
      <c r="F80" s="81" t="s">
        <v>13</v>
      </c>
      <c r="G80" s="96">
        <v>100</v>
      </c>
      <c r="H80" s="96">
        <v>0</v>
      </c>
      <c r="I80" s="96">
        <v>100</v>
      </c>
    </row>
    <row r="81" spans="1:9" s="29" customFormat="1" ht="158.25" customHeight="1">
      <c r="A81" s="70"/>
      <c r="B81" s="142"/>
      <c r="C81" s="128" t="s">
        <v>111</v>
      </c>
      <c r="D81" s="129"/>
      <c r="E81" s="81" t="s">
        <v>29</v>
      </c>
      <c r="F81" s="81" t="s">
        <v>13</v>
      </c>
      <c r="G81" s="96">
        <v>100</v>
      </c>
      <c r="H81" s="96">
        <v>100</v>
      </c>
      <c r="I81" s="96">
        <v>100</v>
      </c>
    </row>
    <row r="82" spans="1:9" s="29" customFormat="1" ht="25.5">
      <c r="A82" s="22"/>
      <c r="B82" s="24"/>
      <c r="C82" s="24"/>
      <c r="D82" s="24"/>
      <c r="E82" s="24"/>
      <c r="F82" s="24"/>
      <c r="G82" s="24"/>
      <c r="H82" s="24"/>
      <c r="I82" s="24"/>
    </row>
    <row r="83" spans="1:9" s="29" customFormat="1" ht="27.75">
      <c r="A83" s="22"/>
      <c r="B83" s="149"/>
      <c r="C83" s="150"/>
      <c r="D83" s="77"/>
      <c r="E83" s="23"/>
      <c r="F83" s="23"/>
      <c r="G83" s="25"/>
      <c r="H83" s="21"/>
      <c r="I83" s="21"/>
    </row>
    <row r="84" spans="1:9" s="29" customFormat="1" ht="93" customHeight="1">
      <c r="A84" s="18"/>
      <c r="B84" s="146" t="s">
        <v>112</v>
      </c>
      <c r="C84" s="146"/>
      <c r="D84" s="146"/>
      <c r="E84" s="146"/>
      <c r="F84" s="18"/>
      <c r="G84" s="64"/>
      <c r="H84" s="151" t="s">
        <v>113</v>
      </c>
      <c r="I84" s="151"/>
    </row>
    <row r="85" spans="1:9" s="29" customFormat="1" ht="30">
      <c r="A85" s="18"/>
      <c r="B85" s="18"/>
      <c r="C85" s="18"/>
      <c r="D85" s="18"/>
      <c r="E85" s="18"/>
      <c r="F85" s="69" t="s">
        <v>70</v>
      </c>
      <c r="G85" s="18"/>
      <c r="H85" s="148" t="s">
        <v>75</v>
      </c>
      <c r="I85" s="148"/>
    </row>
    <row r="86" spans="1:9" s="29" customFormat="1" ht="9.75" customHeight="1">
      <c r="A86" s="18"/>
      <c r="B86" s="18"/>
      <c r="C86" s="18"/>
      <c r="D86" s="18"/>
      <c r="E86" s="18"/>
      <c r="F86" s="19"/>
      <c r="G86" s="18"/>
      <c r="H86" s="19"/>
      <c r="I86" s="19"/>
    </row>
    <row r="87" spans="1:9" s="29" customFormat="1" ht="30">
      <c r="A87" s="18"/>
      <c r="B87" s="146" t="s">
        <v>35</v>
      </c>
      <c r="C87" s="146"/>
      <c r="D87" s="64"/>
      <c r="E87" s="18"/>
      <c r="F87" s="19"/>
      <c r="G87" s="18"/>
      <c r="H87" s="19"/>
      <c r="I87" s="19"/>
    </row>
    <row r="88" spans="1:9" s="29" customFormat="1" ht="30">
      <c r="A88" s="18"/>
      <c r="B88" s="146" t="s">
        <v>71</v>
      </c>
      <c r="C88" s="146"/>
      <c r="D88" s="146"/>
      <c r="E88" s="146"/>
      <c r="F88" s="19"/>
      <c r="G88" s="18"/>
      <c r="H88" s="19"/>
      <c r="I88" s="19"/>
    </row>
    <row r="89" spans="1:9" s="29" customFormat="1" ht="30">
      <c r="A89" s="18"/>
      <c r="B89" s="64"/>
      <c r="C89" s="64"/>
      <c r="D89" s="64"/>
      <c r="E89" s="18"/>
      <c r="F89" s="19"/>
      <c r="G89" s="18"/>
      <c r="H89" s="19"/>
      <c r="I89" s="19"/>
    </row>
    <row r="90" spans="1:9" s="29" customFormat="1" ht="30">
      <c r="A90" s="18"/>
      <c r="B90" s="146" t="s">
        <v>72</v>
      </c>
      <c r="C90" s="146"/>
      <c r="D90" s="146"/>
      <c r="E90" s="146"/>
      <c r="F90" s="64"/>
      <c r="G90" s="18"/>
      <c r="H90" s="147" t="s">
        <v>102</v>
      </c>
      <c r="I90" s="147"/>
    </row>
    <row r="91" spans="1:9" s="29" customFormat="1" ht="26.25">
      <c r="A91" s="22"/>
      <c r="B91" s="20"/>
      <c r="C91" s="20"/>
      <c r="D91" s="20"/>
      <c r="E91" s="20"/>
      <c r="F91" s="69" t="s">
        <v>70</v>
      </c>
      <c r="G91" s="22"/>
      <c r="H91" s="148" t="s">
        <v>75</v>
      </c>
      <c r="I91" s="148"/>
    </row>
    <row r="92" spans="1:9" s="29" customFormat="1" ht="26.25">
      <c r="A92" s="22"/>
      <c r="B92" s="70" t="s">
        <v>74</v>
      </c>
      <c r="C92" s="20"/>
      <c r="D92" s="20"/>
      <c r="E92" s="20"/>
      <c r="F92" s="20"/>
      <c r="G92" s="20"/>
      <c r="H92" s="20"/>
      <c r="I92" s="20"/>
    </row>
    <row r="93" spans="1:9" s="29" customFormat="1" ht="26.25">
      <c r="A93" s="22"/>
      <c r="B93" s="70" t="s">
        <v>73</v>
      </c>
      <c r="C93" s="20"/>
      <c r="D93" s="20"/>
      <c r="E93" s="20"/>
      <c r="F93" s="20"/>
      <c r="G93" s="20"/>
      <c r="H93" s="20"/>
      <c r="I93" s="20"/>
    </row>
    <row r="94" spans="1:9" s="29" customFormat="1" ht="25.5">
      <c r="A94" s="73"/>
      <c r="H94" s="45"/>
      <c r="I94" s="46"/>
    </row>
    <row r="95" spans="1:9" s="29" customFormat="1" ht="25.5">
      <c r="A95" s="73"/>
      <c r="H95" s="45"/>
      <c r="I95" s="46"/>
    </row>
  </sheetData>
  <sheetProtection/>
  <mergeCells count="79">
    <mergeCell ref="B87:C87"/>
    <mergeCell ref="B88:E88"/>
    <mergeCell ref="B90:E90"/>
    <mergeCell ref="H90:I90"/>
    <mergeCell ref="H91:I91"/>
    <mergeCell ref="B83:C83"/>
    <mergeCell ref="B84:E84"/>
    <mergeCell ref="H84:I84"/>
    <mergeCell ref="H85:I85"/>
    <mergeCell ref="C75:D75"/>
    <mergeCell ref="C76:D76"/>
    <mergeCell ref="C77:D77"/>
    <mergeCell ref="B78:B81"/>
    <mergeCell ref="C78:D78"/>
    <mergeCell ref="C79:D79"/>
    <mergeCell ref="C80:D80"/>
    <mergeCell ref="C81:D81"/>
    <mergeCell ref="C69:D69"/>
    <mergeCell ref="C70:D70"/>
    <mergeCell ref="B71:B74"/>
    <mergeCell ref="C71:D71"/>
    <mergeCell ref="C72:D72"/>
    <mergeCell ref="C73:D73"/>
    <mergeCell ref="C74:D74"/>
    <mergeCell ref="C63:D63"/>
    <mergeCell ref="C64:D64"/>
    <mergeCell ref="C65:D65"/>
    <mergeCell ref="C66:D66"/>
    <mergeCell ref="C67:D67"/>
    <mergeCell ref="C68:D68"/>
    <mergeCell ref="C59:D59"/>
    <mergeCell ref="C60:D60"/>
    <mergeCell ref="C61:D61"/>
    <mergeCell ref="C62:D62"/>
    <mergeCell ref="B50:D50"/>
    <mergeCell ref="C54:D54"/>
    <mergeCell ref="C55:D55"/>
    <mergeCell ref="C56:D56"/>
    <mergeCell ref="B57:B58"/>
    <mergeCell ref="C57:D57"/>
    <mergeCell ref="C58:D58"/>
    <mergeCell ref="C41:D41"/>
    <mergeCell ref="C42:D42"/>
    <mergeCell ref="B43:D43"/>
    <mergeCell ref="C47:D47"/>
    <mergeCell ref="C48:D48"/>
    <mergeCell ref="C49:D49"/>
    <mergeCell ref="C33:G33"/>
    <mergeCell ref="C34:G34"/>
    <mergeCell ref="C35:G35"/>
    <mergeCell ref="C38:D38"/>
    <mergeCell ref="C39:D39"/>
    <mergeCell ref="C40:D40"/>
    <mergeCell ref="B23:I23"/>
    <mergeCell ref="C25:I25"/>
    <mergeCell ref="C26:I26"/>
    <mergeCell ref="B28:I28"/>
    <mergeCell ref="B30:G30"/>
    <mergeCell ref="H31:H32"/>
    <mergeCell ref="I31:I32"/>
    <mergeCell ref="C32:G32"/>
    <mergeCell ref="B16:I16"/>
    <mergeCell ref="B17:I17"/>
    <mergeCell ref="B18:I18"/>
    <mergeCell ref="B19:I19"/>
    <mergeCell ref="B20:I20"/>
    <mergeCell ref="B21:I21"/>
    <mergeCell ref="G9:I9"/>
    <mergeCell ref="B11:I11"/>
    <mergeCell ref="B12:I12"/>
    <mergeCell ref="B13:I13"/>
    <mergeCell ref="B14:I14"/>
    <mergeCell ref="B15:I15"/>
    <mergeCell ref="G1:I1"/>
    <mergeCell ref="G2:I2"/>
    <mergeCell ref="G4:I4"/>
    <mergeCell ref="G6:I6"/>
    <mergeCell ref="G7:I7"/>
    <mergeCell ref="G8:I8"/>
  </mergeCells>
  <printOptions horizontalCentered="1"/>
  <pageMargins left="0.2362204724409449" right="0.2362204724409449" top="0.35433070866141736" bottom="0.35433070866141736" header="0.31496062992125984" footer="0.31496062992125984"/>
  <pageSetup fitToHeight="4" horizontalDpi="600" verticalDpi="600" orientation="landscape" paperSize="9" scale="50" r:id="rId1"/>
  <rowBreaks count="3" manualBreakCount="3">
    <brk id="26" max="8" man="1"/>
    <brk id="51" max="8" man="1"/>
    <brk id="72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103"/>
  <sheetViews>
    <sheetView view="pageBreakPreview" zoomScale="70" zoomScaleNormal="50" zoomScaleSheetLayoutView="70" zoomScalePageLayoutView="0" workbookViewId="0" topLeftCell="A44">
      <selection activeCell="C35" sqref="C35:G35"/>
    </sheetView>
  </sheetViews>
  <sheetFormatPr defaultColWidth="9.00390625" defaultRowHeight="12.75"/>
  <cols>
    <col min="1" max="1" width="6.25390625" style="72" customWidth="1"/>
    <col min="2" max="2" width="13.125" style="2" customWidth="1"/>
    <col min="3" max="3" width="29.625" style="2" customWidth="1"/>
    <col min="4" max="4" width="47.375" style="2" customWidth="1"/>
    <col min="5" max="5" width="21.75390625" style="2" customWidth="1"/>
    <col min="6" max="6" width="66.00390625" style="2" customWidth="1"/>
    <col min="7" max="7" width="33.75390625" style="2" customWidth="1"/>
    <col min="8" max="8" width="29.25390625" style="3" customWidth="1"/>
    <col min="9" max="9" width="25.125" style="7" customWidth="1"/>
    <col min="10" max="10" width="15.375" style="2" customWidth="1"/>
    <col min="11" max="11" width="8.00390625" style="2" customWidth="1"/>
    <col min="12" max="14" width="9.125" style="2" customWidth="1"/>
    <col min="15" max="15" width="16.125" style="2" bestFit="1" customWidth="1"/>
    <col min="16" max="16384" width="9.125" style="2" customWidth="1"/>
  </cols>
  <sheetData>
    <row r="1" spans="1:9" s="6" customFormat="1" ht="31.5" customHeight="1">
      <c r="A1" s="71"/>
      <c r="B1" s="27"/>
      <c r="G1" s="100" t="s">
        <v>27</v>
      </c>
      <c r="H1" s="100"/>
      <c r="I1" s="100"/>
    </row>
    <row r="2" spans="1:9" s="6" customFormat="1" ht="112.5" customHeight="1">
      <c r="A2" s="71"/>
      <c r="B2" s="27"/>
      <c r="G2" s="101" t="s">
        <v>61</v>
      </c>
      <c r="H2" s="101"/>
      <c r="I2" s="101"/>
    </row>
    <row r="3" spans="1:9" s="6" customFormat="1" ht="12" customHeight="1">
      <c r="A3" s="71"/>
      <c r="B3" s="27"/>
      <c r="I3" s="75"/>
    </row>
    <row r="4" spans="1:9" s="6" customFormat="1" ht="29.25" customHeight="1">
      <c r="A4" s="71"/>
      <c r="B4" s="27"/>
      <c r="G4" s="100" t="s">
        <v>27</v>
      </c>
      <c r="H4" s="100"/>
      <c r="I4" s="100"/>
    </row>
    <row r="5" spans="1:9" s="6" customFormat="1" ht="14.25" customHeight="1">
      <c r="A5" s="71"/>
      <c r="B5" s="27"/>
      <c r="H5" s="28"/>
      <c r="I5" s="28"/>
    </row>
    <row r="6" spans="1:9" s="6" customFormat="1" ht="21.75" customHeight="1">
      <c r="A6" s="71"/>
      <c r="B6" s="27"/>
      <c r="G6" s="100" t="s">
        <v>31</v>
      </c>
      <c r="H6" s="100"/>
      <c r="I6" s="100"/>
    </row>
    <row r="7" spans="1:9" s="6" customFormat="1" ht="54.75" customHeight="1">
      <c r="A7" s="71"/>
      <c r="B7" s="27"/>
      <c r="G7" s="101" t="s">
        <v>10</v>
      </c>
      <c r="H7" s="101"/>
      <c r="I7" s="101"/>
    </row>
    <row r="8" spans="1:9" s="6" customFormat="1" ht="55.5" customHeight="1">
      <c r="A8" s="71"/>
      <c r="B8" s="27"/>
      <c r="G8" s="101" t="s">
        <v>12</v>
      </c>
      <c r="H8" s="101"/>
      <c r="I8" s="101"/>
    </row>
    <row r="9" spans="2:9" ht="30.75" customHeight="1">
      <c r="B9" s="1"/>
      <c r="G9" s="102" t="s">
        <v>76</v>
      </c>
      <c r="H9" s="102"/>
      <c r="I9" s="102"/>
    </row>
    <row r="10" spans="2:9" ht="9.75" customHeight="1">
      <c r="B10" s="1"/>
      <c r="I10" s="76"/>
    </row>
    <row r="11" spans="1:11" s="6" customFormat="1" ht="25.5" customHeight="1">
      <c r="A11" s="71"/>
      <c r="B11" s="103" t="s">
        <v>11</v>
      </c>
      <c r="C11" s="103"/>
      <c r="D11" s="103"/>
      <c r="E11" s="103"/>
      <c r="F11" s="103"/>
      <c r="G11" s="103"/>
      <c r="H11" s="103"/>
      <c r="I11" s="103"/>
      <c r="J11" s="98"/>
      <c r="K11" s="49"/>
    </row>
    <row r="12" spans="1:11" s="6" customFormat="1" ht="24.75" customHeight="1">
      <c r="A12" s="71"/>
      <c r="B12" s="103" t="s">
        <v>44</v>
      </c>
      <c r="C12" s="103"/>
      <c r="D12" s="103"/>
      <c r="E12" s="103"/>
      <c r="F12" s="103"/>
      <c r="G12" s="103"/>
      <c r="H12" s="103"/>
      <c r="I12" s="103"/>
      <c r="J12" s="49"/>
      <c r="K12" s="49"/>
    </row>
    <row r="13" spans="1:11" s="6" customFormat="1" ht="15.75" customHeight="1">
      <c r="A13" s="71"/>
      <c r="B13" s="103"/>
      <c r="C13" s="103"/>
      <c r="D13" s="103"/>
      <c r="E13" s="103"/>
      <c r="F13" s="103"/>
      <c r="G13" s="103"/>
      <c r="H13" s="103"/>
      <c r="I13" s="103"/>
      <c r="J13" s="49"/>
      <c r="K13" s="49"/>
    </row>
    <row r="14" spans="1:9" s="6" customFormat="1" ht="30" customHeight="1">
      <c r="A14" s="71" t="s">
        <v>28</v>
      </c>
      <c r="B14" s="104" t="s">
        <v>77</v>
      </c>
      <c r="C14" s="104"/>
      <c r="D14" s="104"/>
      <c r="E14" s="104"/>
      <c r="F14" s="104"/>
      <c r="G14" s="104"/>
      <c r="H14" s="104"/>
      <c r="I14" s="104"/>
    </row>
    <row r="15" spans="1:9" s="6" customFormat="1" ht="26.25">
      <c r="A15" s="71"/>
      <c r="B15" s="105" t="s">
        <v>62</v>
      </c>
      <c r="C15" s="105"/>
      <c r="D15" s="105"/>
      <c r="E15" s="105"/>
      <c r="F15" s="105"/>
      <c r="G15" s="105"/>
      <c r="H15" s="105"/>
      <c r="I15" s="105"/>
    </row>
    <row r="16" spans="1:9" s="6" customFormat="1" ht="34.5" customHeight="1">
      <c r="A16" s="71" t="s">
        <v>78</v>
      </c>
      <c r="B16" s="106" t="s">
        <v>84</v>
      </c>
      <c r="C16" s="106"/>
      <c r="D16" s="106"/>
      <c r="E16" s="106"/>
      <c r="F16" s="106"/>
      <c r="G16" s="106"/>
      <c r="H16" s="106"/>
      <c r="I16" s="106"/>
    </row>
    <row r="17" spans="1:9" s="6" customFormat="1" ht="27.75" customHeight="1">
      <c r="A17" s="71"/>
      <c r="B17" s="105" t="s">
        <v>63</v>
      </c>
      <c r="C17" s="105"/>
      <c r="D17" s="105"/>
      <c r="E17" s="105"/>
      <c r="F17" s="105"/>
      <c r="G17" s="105"/>
      <c r="H17" s="105"/>
      <c r="I17" s="105"/>
    </row>
    <row r="18" spans="1:9" s="6" customFormat="1" ht="27" customHeight="1">
      <c r="A18" s="71" t="s">
        <v>79</v>
      </c>
      <c r="B18" s="104" t="s">
        <v>85</v>
      </c>
      <c r="C18" s="104"/>
      <c r="D18" s="104"/>
      <c r="E18" s="104"/>
      <c r="F18" s="104"/>
      <c r="G18" s="104"/>
      <c r="H18" s="104"/>
      <c r="I18" s="104"/>
    </row>
    <row r="19" spans="1:9" s="6" customFormat="1" ht="26.25">
      <c r="A19" s="71"/>
      <c r="B19" s="105" t="s">
        <v>64</v>
      </c>
      <c r="C19" s="105"/>
      <c r="D19" s="105"/>
      <c r="E19" s="105"/>
      <c r="F19" s="105"/>
      <c r="G19" s="105"/>
      <c r="H19" s="105"/>
      <c r="I19" s="105"/>
    </row>
    <row r="20" spans="1:9" s="50" customFormat="1" ht="71.25" customHeight="1">
      <c r="A20" s="78" t="s">
        <v>80</v>
      </c>
      <c r="B20" s="107" t="s">
        <v>86</v>
      </c>
      <c r="C20" s="107"/>
      <c r="D20" s="107"/>
      <c r="E20" s="107"/>
      <c r="F20" s="107"/>
      <c r="G20" s="107"/>
      <c r="H20" s="107"/>
      <c r="I20" s="107"/>
    </row>
    <row r="21" spans="1:12" s="6" customFormat="1" ht="222.75" customHeight="1">
      <c r="A21" s="78" t="s">
        <v>81</v>
      </c>
      <c r="B21" s="108" t="s">
        <v>109</v>
      </c>
      <c r="C21" s="109"/>
      <c r="D21" s="109"/>
      <c r="E21" s="109"/>
      <c r="F21" s="109"/>
      <c r="G21" s="109"/>
      <c r="H21" s="109"/>
      <c r="I21" s="109"/>
      <c r="J21" s="51"/>
      <c r="K21" s="51"/>
      <c r="L21" s="51"/>
    </row>
    <row r="22" spans="1:12" s="6" customFormat="1" ht="16.5" customHeight="1">
      <c r="A22" s="71"/>
      <c r="B22" s="65"/>
      <c r="C22" s="65"/>
      <c r="D22" s="65"/>
      <c r="E22" s="65"/>
      <c r="F22" s="65"/>
      <c r="G22" s="65"/>
      <c r="H22" s="65"/>
      <c r="I22" s="65"/>
      <c r="J22" s="51"/>
      <c r="K22" s="51"/>
      <c r="L22" s="51"/>
    </row>
    <row r="23" spans="1:12" s="6" customFormat="1" ht="31.5" customHeight="1">
      <c r="A23" s="71" t="s">
        <v>82</v>
      </c>
      <c r="B23" s="105" t="s">
        <v>87</v>
      </c>
      <c r="C23" s="105"/>
      <c r="D23" s="105"/>
      <c r="E23" s="105"/>
      <c r="F23" s="105"/>
      <c r="G23" s="105"/>
      <c r="H23" s="105"/>
      <c r="I23" s="105"/>
      <c r="J23" s="51"/>
      <c r="K23" s="51"/>
      <c r="L23" s="51"/>
    </row>
    <row r="24" spans="1:12" s="6" customFormat="1" ht="21.75" customHeight="1">
      <c r="A24" s="71"/>
      <c r="B24" s="65"/>
      <c r="C24" s="65"/>
      <c r="D24" s="65"/>
      <c r="E24" s="65"/>
      <c r="F24" s="65"/>
      <c r="G24" s="65"/>
      <c r="H24" s="65"/>
      <c r="I24" s="65"/>
      <c r="J24" s="51"/>
      <c r="K24" s="51"/>
      <c r="L24" s="51"/>
    </row>
    <row r="25" spans="1:12" s="6" customFormat="1" ht="29.25" customHeight="1">
      <c r="A25" s="71"/>
      <c r="B25" s="67" t="s">
        <v>26</v>
      </c>
      <c r="C25" s="110" t="s">
        <v>65</v>
      </c>
      <c r="D25" s="110"/>
      <c r="E25" s="110"/>
      <c r="F25" s="110"/>
      <c r="G25" s="110"/>
      <c r="H25" s="110"/>
      <c r="I25" s="110"/>
      <c r="J25" s="51"/>
      <c r="K25" s="51"/>
      <c r="L25" s="51"/>
    </row>
    <row r="26" spans="1:12" s="6" customFormat="1" ht="40.5" customHeight="1">
      <c r="A26" s="71"/>
      <c r="B26" s="68">
        <v>1</v>
      </c>
      <c r="C26" s="111" t="s">
        <v>66</v>
      </c>
      <c r="D26" s="112"/>
      <c r="E26" s="112"/>
      <c r="F26" s="112"/>
      <c r="G26" s="112"/>
      <c r="H26" s="112"/>
      <c r="I26" s="112"/>
      <c r="J26" s="51"/>
      <c r="K26" s="51"/>
      <c r="L26" s="51"/>
    </row>
    <row r="27" spans="1:12" s="6" customFormat="1" ht="21.75" customHeight="1">
      <c r="A27" s="71"/>
      <c r="B27" s="65"/>
      <c r="C27" s="65"/>
      <c r="D27" s="65"/>
      <c r="E27" s="65"/>
      <c r="F27" s="65"/>
      <c r="G27" s="65"/>
      <c r="H27" s="65"/>
      <c r="I27" s="65"/>
      <c r="J27" s="51"/>
      <c r="K27" s="51"/>
      <c r="L27" s="51"/>
    </row>
    <row r="28" spans="1:9" s="74" customFormat="1" ht="87" customHeight="1">
      <c r="A28" s="78" t="s">
        <v>83</v>
      </c>
      <c r="B28" s="113" t="s">
        <v>88</v>
      </c>
      <c r="C28" s="107"/>
      <c r="D28" s="107"/>
      <c r="E28" s="107"/>
      <c r="F28" s="107"/>
      <c r="G28" s="107"/>
      <c r="H28" s="107"/>
      <c r="I28" s="107"/>
    </row>
    <row r="29" spans="1:9" s="29" customFormat="1" ht="10.5" customHeight="1">
      <c r="A29" s="73"/>
      <c r="B29" s="44"/>
      <c r="H29" s="45"/>
      <c r="I29" s="46"/>
    </row>
    <row r="30" spans="1:9" s="29" customFormat="1" ht="26.25">
      <c r="A30" s="15" t="s">
        <v>91</v>
      </c>
      <c r="B30" s="105" t="s">
        <v>92</v>
      </c>
      <c r="C30" s="114"/>
      <c r="D30" s="114"/>
      <c r="E30" s="114"/>
      <c r="F30" s="114"/>
      <c r="G30" s="114"/>
      <c r="H30" s="32"/>
      <c r="I30" s="33"/>
    </row>
    <row r="31" spans="2:9" s="29" customFormat="1" ht="21" customHeight="1">
      <c r="B31" s="66"/>
      <c r="C31" s="66"/>
      <c r="D31" s="66"/>
      <c r="E31" s="66"/>
      <c r="F31" s="66"/>
      <c r="G31" s="66"/>
      <c r="H31" s="115"/>
      <c r="I31" s="116"/>
    </row>
    <row r="32" spans="1:9" s="29" customFormat="1" ht="41.25" customHeight="1">
      <c r="A32" s="2"/>
      <c r="B32" s="5" t="s">
        <v>26</v>
      </c>
      <c r="C32" s="117" t="s">
        <v>25</v>
      </c>
      <c r="D32" s="118"/>
      <c r="E32" s="118"/>
      <c r="F32" s="118"/>
      <c r="G32" s="119"/>
      <c r="H32" s="115"/>
      <c r="I32" s="116"/>
    </row>
    <row r="33" spans="1:9" s="38" customFormat="1" ht="30" customHeight="1">
      <c r="A33" s="2"/>
      <c r="B33" s="5">
        <v>1</v>
      </c>
      <c r="C33" s="120" t="s">
        <v>45</v>
      </c>
      <c r="D33" s="120"/>
      <c r="E33" s="120"/>
      <c r="F33" s="120"/>
      <c r="G33" s="120"/>
      <c r="H33" s="37"/>
      <c r="I33" s="37"/>
    </row>
    <row r="34" spans="1:9" s="38" customFormat="1" ht="33.75" customHeight="1">
      <c r="A34" s="2"/>
      <c r="B34" s="81">
        <v>2</v>
      </c>
      <c r="C34" s="121" t="s">
        <v>46</v>
      </c>
      <c r="D34" s="122"/>
      <c r="E34" s="122"/>
      <c r="F34" s="122"/>
      <c r="G34" s="123"/>
      <c r="H34" s="37"/>
      <c r="I34" s="37"/>
    </row>
    <row r="35" spans="1:9" s="38" customFormat="1" ht="33.75" customHeight="1">
      <c r="A35" s="2"/>
      <c r="B35" s="81">
        <v>3</v>
      </c>
      <c r="C35" s="121" t="s">
        <v>104</v>
      </c>
      <c r="D35" s="122"/>
      <c r="E35" s="122"/>
      <c r="F35" s="122"/>
      <c r="G35" s="123"/>
      <c r="H35" s="37"/>
      <c r="I35" s="37"/>
    </row>
    <row r="36" spans="1:9" s="29" customFormat="1" ht="66" customHeight="1">
      <c r="A36" s="2"/>
      <c r="B36" s="4" t="s">
        <v>68</v>
      </c>
      <c r="C36" s="2"/>
      <c r="D36" s="2"/>
      <c r="E36" s="3"/>
      <c r="F36" s="7"/>
      <c r="G36" s="7"/>
      <c r="H36" s="39"/>
      <c r="I36" s="40"/>
    </row>
    <row r="37" spans="1:15" s="29" customFormat="1" ht="24" customHeight="1">
      <c r="A37" s="2"/>
      <c r="B37" s="8"/>
      <c r="C37" s="2"/>
      <c r="D37" s="2"/>
      <c r="E37" s="9"/>
      <c r="F37" s="10"/>
      <c r="G37" s="10" t="s">
        <v>67</v>
      </c>
      <c r="H37" s="39"/>
      <c r="I37" s="40"/>
      <c r="O37" s="41"/>
    </row>
    <row r="38" spans="1:9" s="29" customFormat="1" ht="61.5" customHeight="1">
      <c r="A38" s="2"/>
      <c r="B38" s="52" t="s">
        <v>26</v>
      </c>
      <c r="C38" s="124" t="s">
        <v>47</v>
      </c>
      <c r="D38" s="125"/>
      <c r="E38" s="54" t="s">
        <v>33</v>
      </c>
      <c r="F38" s="55" t="s">
        <v>34</v>
      </c>
      <c r="G38" s="52" t="s">
        <v>30</v>
      </c>
      <c r="H38" s="39"/>
      <c r="I38" s="40"/>
    </row>
    <row r="39" spans="1:9" s="29" customFormat="1" ht="28.5" customHeight="1">
      <c r="A39" s="2"/>
      <c r="B39" s="5">
        <v>1</v>
      </c>
      <c r="C39" s="124">
        <v>2</v>
      </c>
      <c r="D39" s="125"/>
      <c r="E39" s="11">
        <v>3</v>
      </c>
      <c r="F39" s="11">
        <v>4</v>
      </c>
      <c r="G39" s="5">
        <v>5</v>
      </c>
      <c r="H39" s="39"/>
      <c r="I39" s="40"/>
    </row>
    <row r="40" spans="1:9" s="29" customFormat="1" ht="65.25" customHeight="1">
      <c r="A40" s="2"/>
      <c r="B40" s="53">
        <v>1</v>
      </c>
      <c r="C40" s="126" t="s">
        <v>45</v>
      </c>
      <c r="D40" s="127"/>
      <c r="E40" s="58">
        <f>11682530-50000-104602-51933</f>
        <v>11475995</v>
      </c>
      <c r="F40" s="59">
        <f>3616481-26061</f>
        <v>3590420</v>
      </c>
      <c r="G40" s="56">
        <f>E40+F40</f>
        <v>15066415</v>
      </c>
      <c r="H40" s="43"/>
      <c r="I40" s="43"/>
    </row>
    <row r="41" spans="1:9" s="29" customFormat="1" ht="33" customHeight="1">
      <c r="A41" s="2"/>
      <c r="B41" s="53">
        <v>2</v>
      </c>
      <c r="C41" s="126" t="s">
        <v>46</v>
      </c>
      <c r="D41" s="127"/>
      <c r="E41" s="56">
        <v>304877</v>
      </c>
      <c r="F41" s="56">
        <v>0</v>
      </c>
      <c r="G41" s="56">
        <f>E41+F41</f>
        <v>304877</v>
      </c>
      <c r="H41" s="43"/>
      <c r="I41" s="42"/>
    </row>
    <row r="42" spans="1:9" s="29" customFormat="1" ht="57.75" customHeight="1">
      <c r="A42" s="2"/>
      <c r="B42" s="99">
        <v>3</v>
      </c>
      <c r="C42" s="126" t="s">
        <v>104</v>
      </c>
      <c r="D42" s="127"/>
      <c r="E42" s="56">
        <v>51933</v>
      </c>
      <c r="F42" s="56">
        <f>26061</f>
        <v>26061</v>
      </c>
      <c r="G42" s="56">
        <f>E42+F42</f>
        <v>77994</v>
      </c>
      <c r="H42" s="43"/>
      <c r="I42" s="42"/>
    </row>
    <row r="43" spans="1:9" s="29" customFormat="1" ht="25.5">
      <c r="A43" s="26"/>
      <c r="B43" s="130" t="s">
        <v>30</v>
      </c>
      <c r="C43" s="131"/>
      <c r="D43" s="132"/>
      <c r="E43" s="57">
        <f>E40+E41+E42</f>
        <v>11832805</v>
      </c>
      <c r="F43" s="57">
        <f>F40+F41+F42</f>
        <v>3616481</v>
      </c>
      <c r="G43" s="57">
        <f>G40+G41+G42</f>
        <v>15449286</v>
      </c>
      <c r="H43" s="43"/>
      <c r="I43" s="42"/>
    </row>
    <row r="44" spans="1:9" s="29" customFormat="1" ht="26.25">
      <c r="A44" s="2"/>
      <c r="B44" s="14"/>
      <c r="C44" s="15"/>
      <c r="D44" s="15"/>
      <c r="E44" s="17"/>
      <c r="F44" s="16"/>
      <c r="G44" s="16"/>
      <c r="H44" s="45"/>
      <c r="I44" s="46"/>
    </row>
    <row r="45" spans="1:9" s="29" customFormat="1" ht="26.25">
      <c r="A45" s="2"/>
      <c r="B45" s="60" t="s">
        <v>69</v>
      </c>
      <c r="C45" s="2"/>
      <c r="D45" s="2"/>
      <c r="E45" s="3"/>
      <c r="F45" s="7"/>
      <c r="G45" s="7"/>
      <c r="H45" s="45"/>
      <c r="I45" s="46"/>
    </row>
    <row r="46" spans="1:9" s="29" customFormat="1" ht="26.25">
      <c r="A46" s="2"/>
      <c r="B46" s="12"/>
      <c r="C46" s="2"/>
      <c r="D46" s="2"/>
      <c r="E46" s="3"/>
      <c r="F46" s="7"/>
      <c r="G46" s="63" t="s">
        <v>67</v>
      </c>
      <c r="H46" s="45"/>
      <c r="I46" s="46"/>
    </row>
    <row r="47" spans="1:9" s="29" customFormat="1" ht="60.75" customHeight="1">
      <c r="A47" s="2"/>
      <c r="B47" s="52" t="s">
        <v>26</v>
      </c>
      <c r="C47" s="124" t="s">
        <v>48</v>
      </c>
      <c r="D47" s="125"/>
      <c r="E47" s="11" t="s">
        <v>33</v>
      </c>
      <c r="F47" s="13" t="s">
        <v>34</v>
      </c>
      <c r="G47" s="13" t="s">
        <v>30</v>
      </c>
      <c r="H47" s="35"/>
      <c r="I47" s="36"/>
    </row>
    <row r="48" spans="1:9" s="29" customFormat="1" ht="30" customHeight="1">
      <c r="A48" s="2"/>
      <c r="B48" s="5">
        <v>1</v>
      </c>
      <c r="C48" s="124">
        <v>2</v>
      </c>
      <c r="D48" s="125"/>
      <c r="E48" s="11">
        <v>3</v>
      </c>
      <c r="F48" s="5">
        <v>4</v>
      </c>
      <c r="G48" s="5">
        <v>5</v>
      </c>
      <c r="H48" s="39"/>
      <c r="I48" s="36"/>
    </row>
    <row r="49" spans="1:9" s="29" customFormat="1" ht="117.75" customHeight="1">
      <c r="A49" s="2"/>
      <c r="B49" s="53">
        <v>1</v>
      </c>
      <c r="C49" s="124" t="s">
        <v>49</v>
      </c>
      <c r="D49" s="125"/>
      <c r="E49" s="61">
        <f>E43</f>
        <v>11832805</v>
      </c>
      <c r="F49" s="61">
        <f>F43</f>
        <v>3616481</v>
      </c>
      <c r="G49" s="61">
        <f>E49+F49</f>
        <v>15449286</v>
      </c>
      <c r="H49" s="45"/>
      <c r="I49" s="46"/>
    </row>
    <row r="50" spans="1:9" s="29" customFormat="1" ht="25.5">
      <c r="A50" s="6"/>
      <c r="B50" s="133" t="s">
        <v>30</v>
      </c>
      <c r="C50" s="134"/>
      <c r="D50" s="135"/>
      <c r="E50" s="62">
        <f>E49</f>
        <v>11832805</v>
      </c>
      <c r="F50" s="62">
        <f>F49</f>
        <v>3616481</v>
      </c>
      <c r="G50" s="62">
        <f>G49</f>
        <v>15449286</v>
      </c>
      <c r="H50" s="45"/>
      <c r="I50" s="46"/>
    </row>
    <row r="51" spans="1:10" s="29" customFormat="1" ht="26.25">
      <c r="A51" s="73"/>
      <c r="B51" s="31"/>
      <c r="C51" s="31"/>
      <c r="D51" s="31"/>
      <c r="E51" s="31"/>
      <c r="F51" s="31"/>
      <c r="G51" s="31"/>
      <c r="H51" s="32"/>
      <c r="I51" s="33"/>
      <c r="J51" s="47"/>
    </row>
    <row r="52" spans="1:10" s="29" customFormat="1" ht="25.5" customHeight="1">
      <c r="A52" s="79" t="s">
        <v>90</v>
      </c>
      <c r="B52" s="70" t="s">
        <v>89</v>
      </c>
      <c r="C52" s="79"/>
      <c r="D52" s="79"/>
      <c r="E52" s="79"/>
      <c r="F52" s="79"/>
      <c r="G52" s="79"/>
      <c r="H52" s="79"/>
      <c r="I52" s="79"/>
      <c r="J52" s="34"/>
    </row>
    <row r="53" spans="1:10" s="29" customFormat="1" ht="17.25" customHeight="1">
      <c r="A53" s="70"/>
      <c r="B53" s="70"/>
      <c r="C53" s="70"/>
      <c r="D53" s="70"/>
      <c r="E53" s="70"/>
      <c r="F53" s="70"/>
      <c r="G53" s="70"/>
      <c r="H53" s="70"/>
      <c r="I53" s="70"/>
      <c r="J53" s="34"/>
    </row>
    <row r="54" spans="1:10" s="29" customFormat="1" ht="54.75" customHeight="1">
      <c r="A54" s="70"/>
      <c r="B54" s="80" t="s">
        <v>26</v>
      </c>
      <c r="C54" s="136" t="s">
        <v>50</v>
      </c>
      <c r="D54" s="137"/>
      <c r="E54" s="80" t="s">
        <v>38</v>
      </c>
      <c r="F54" s="80" t="s">
        <v>32</v>
      </c>
      <c r="G54" s="80" t="s">
        <v>33</v>
      </c>
      <c r="H54" s="80" t="s">
        <v>34</v>
      </c>
      <c r="I54" s="80" t="s">
        <v>30</v>
      </c>
      <c r="J54" s="34"/>
    </row>
    <row r="55" spans="1:10" s="29" customFormat="1" ht="30" customHeight="1">
      <c r="A55" s="70"/>
      <c r="B55" s="81">
        <v>1</v>
      </c>
      <c r="C55" s="138">
        <v>2</v>
      </c>
      <c r="D55" s="139"/>
      <c r="E55" s="81">
        <v>3</v>
      </c>
      <c r="F55" s="81">
        <v>4</v>
      </c>
      <c r="G55" s="81">
        <v>5</v>
      </c>
      <c r="H55" s="81">
        <v>6</v>
      </c>
      <c r="I55" s="81">
        <v>7</v>
      </c>
      <c r="J55" s="48"/>
    </row>
    <row r="56" spans="1:10" s="29" customFormat="1" ht="32.25" customHeight="1">
      <c r="A56" s="70"/>
      <c r="B56" s="83" t="s">
        <v>36</v>
      </c>
      <c r="C56" s="140" t="s">
        <v>42</v>
      </c>
      <c r="D56" s="141"/>
      <c r="E56" s="81"/>
      <c r="F56" s="81"/>
      <c r="G56" s="84">
        <f>11937407-104602</f>
        <v>11832805</v>
      </c>
      <c r="H56" s="85">
        <v>3616481</v>
      </c>
      <c r="I56" s="85">
        <f>G56+H56</f>
        <v>15449286</v>
      </c>
      <c r="J56" s="48"/>
    </row>
    <row r="57" spans="1:10" s="29" customFormat="1" ht="76.5" customHeight="1">
      <c r="A57" s="70"/>
      <c r="B57" s="142"/>
      <c r="C57" s="128" t="s">
        <v>15</v>
      </c>
      <c r="D57" s="129"/>
      <c r="E57" s="81" t="s">
        <v>9</v>
      </c>
      <c r="F57" s="81" t="s">
        <v>39</v>
      </c>
      <c r="G57" s="87">
        <v>2</v>
      </c>
      <c r="H57" s="87">
        <v>0</v>
      </c>
      <c r="I57" s="87">
        <f>G57+H57</f>
        <v>2</v>
      </c>
      <c r="J57" s="30"/>
    </row>
    <row r="58" spans="1:9" s="29" customFormat="1" ht="51.75" customHeight="1">
      <c r="A58" s="70"/>
      <c r="B58" s="142"/>
      <c r="C58" s="128" t="s">
        <v>16</v>
      </c>
      <c r="D58" s="129"/>
      <c r="E58" s="81" t="s">
        <v>40</v>
      </c>
      <c r="F58" s="81" t="s">
        <v>3</v>
      </c>
      <c r="G58" s="88">
        <v>131</v>
      </c>
      <c r="H58" s="88">
        <v>0</v>
      </c>
      <c r="I58" s="88">
        <f aca="true" t="shared" si="0" ref="I58:I80">G58+H58</f>
        <v>131</v>
      </c>
    </row>
    <row r="59" spans="1:9" s="29" customFormat="1" ht="48" customHeight="1">
      <c r="A59" s="70"/>
      <c r="B59" s="86"/>
      <c r="C59" s="128" t="s">
        <v>17</v>
      </c>
      <c r="D59" s="129"/>
      <c r="E59" s="81" t="s">
        <v>9</v>
      </c>
      <c r="F59" s="82" t="s">
        <v>23</v>
      </c>
      <c r="G59" s="88">
        <v>160</v>
      </c>
      <c r="H59" s="88">
        <v>0</v>
      </c>
      <c r="I59" s="88">
        <v>160</v>
      </c>
    </row>
    <row r="60" spans="1:9" s="29" customFormat="1" ht="51" customHeight="1">
      <c r="A60" s="70"/>
      <c r="B60" s="86"/>
      <c r="C60" s="128" t="s">
        <v>54</v>
      </c>
      <c r="D60" s="129"/>
      <c r="E60" s="81" t="s">
        <v>56</v>
      </c>
      <c r="F60" s="82" t="s">
        <v>8</v>
      </c>
      <c r="G60" s="89">
        <v>304877</v>
      </c>
      <c r="H60" s="90">
        <v>0</v>
      </c>
      <c r="I60" s="90">
        <f t="shared" si="0"/>
        <v>304877</v>
      </c>
    </row>
    <row r="61" spans="1:9" s="29" customFormat="1" ht="77.25" customHeight="1">
      <c r="A61" s="70"/>
      <c r="B61" s="86"/>
      <c r="C61" s="128" t="s">
        <v>55</v>
      </c>
      <c r="D61" s="129"/>
      <c r="E61" s="81" t="s">
        <v>9</v>
      </c>
      <c r="F61" s="82" t="s">
        <v>6</v>
      </c>
      <c r="G61" s="82">
        <v>1</v>
      </c>
      <c r="H61" s="88">
        <v>0</v>
      </c>
      <c r="I61" s="88">
        <f t="shared" si="0"/>
        <v>1</v>
      </c>
    </row>
    <row r="62" spans="1:9" s="29" customFormat="1" ht="59.25" customHeight="1">
      <c r="A62" s="70"/>
      <c r="B62" s="86"/>
      <c r="C62" s="128" t="s">
        <v>93</v>
      </c>
      <c r="D62" s="129"/>
      <c r="E62" s="81" t="s">
        <v>56</v>
      </c>
      <c r="F62" s="82" t="s">
        <v>8</v>
      </c>
      <c r="G62" s="89">
        <v>30000</v>
      </c>
      <c r="H62" s="89">
        <f>10000+16061</f>
        <v>26061</v>
      </c>
      <c r="I62" s="89">
        <f t="shared" si="0"/>
        <v>56061</v>
      </c>
    </row>
    <row r="63" spans="1:9" s="29" customFormat="1" ht="127.5" customHeight="1">
      <c r="A63" s="70"/>
      <c r="B63" s="86"/>
      <c r="C63" s="128" t="s">
        <v>101</v>
      </c>
      <c r="D63" s="129"/>
      <c r="E63" s="81" t="s">
        <v>56</v>
      </c>
      <c r="F63" s="82" t="s">
        <v>8</v>
      </c>
      <c r="G63" s="89">
        <v>10708</v>
      </c>
      <c r="H63" s="89">
        <v>0</v>
      </c>
      <c r="I63" s="89">
        <f t="shared" si="0"/>
        <v>10708</v>
      </c>
    </row>
    <row r="64" spans="1:9" s="29" customFormat="1" ht="127.5" customHeight="1">
      <c r="A64" s="70"/>
      <c r="B64" s="86"/>
      <c r="C64" s="128" t="s">
        <v>106</v>
      </c>
      <c r="D64" s="129"/>
      <c r="E64" s="81" t="s">
        <v>56</v>
      </c>
      <c r="F64" s="82" t="s">
        <v>8</v>
      </c>
      <c r="G64" s="89">
        <v>11225</v>
      </c>
      <c r="H64" s="89">
        <v>0</v>
      </c>
      <c r="I64" s="89">
        <f t="shared" si="0"/>
        <v>11225</v>
      </c>
    </row>
    <row r="65" spans="1:9" s="29" customFormat="1" ht="30.75" customHeight="1">
      <c r="A65" s="70"/>
      <c r="B65" s="83" t="s">
        <v>37</v>
      </c>
      <c r="C65" s="140" t="s">
        <v>43</v>
      </c>
      <c r="D65" s="141"/>
      <c r="E65" s="81"/>
      <c r="F65" s="81"/>
      <c r="G65" s="81"/>
      <c r="H65" s="91"/>
      <c r="I65" s="92"/>
    </row>
    <row r="66" spans="1:9" s="29" customFormat="1" ht="66.75" customHeight="1">
      <c r="A66" s="70"/>
      <c r="B66" s="81"/>
      <c r="C66" s="128" t="s">
        <v>18</v>
      </c>
      <c r="D66" s="129"/>
      <c r="E66" s="81" t="s">
        <v>40</v>
      </c>
      <c r="F66" s="82" t="s">
        <v>4</v>
      </c>
      <c r="G66" s="82">
        <v>150</v>
      </c>
      <c r="H66" s="88">
        <v>0</v>
      </c>
      <c r="I66" s="88">
        <v>150</v>
      </c>
    </row>
    <row r="67" spans="1:9" s="29" customFormat="1" ht="59.25" customHeight="1">
      <c r="A67" s="70"/>
      <c r="B67" s="81"/>
      <c r="C67" s="128" t="s">
        <v>57</v>
      </c>
      <c r="D67" s="129"/>
      <c r="E67" s="81" t="s">
        <v>1</v>
      </c>
      <c r="F67" s="82" t="s">
        <v>7</v>
      </c>
      <c r="G67" s="82">
        <v>530</v>
      </c>
      <c r="H67" s="88">
        <v>0</v>
      </c>
      <c r="I67" s="88">
        <f>G67+H67</f>
        <v>530</v>
      </c>
    </row>
    <row r="68" spans="1:9" s="29" customFormat="1" ht="61.5" customHeight="1">
      <c r="A68" s="70"/>
      <c r="B68" s="81"/>
      <c r="C68" s="128" t="s">
        <v>58</v>
      </c>
      <c r="D68" s="129"/>
      <c r="E68" s="81" t="s">
        <v>40</v>
      </c>
      <c r="F68" s="82" t="s">
        <v>7</v>
      </c>
      <c r="G68" s="82">
        <v>255</v>
      </c>
      <c r="H68" s="88">
        <v>0</v>
      </c>
      <c r="I68" s="88">
        <f>G68+H68</f>
        <v>255</v>
      </c>
    </row>
    <row r="69" spans="1:9" s="29" customFormat="1" ht="61.5" customHeight="1">
      <c r="A69" s="70"/>
      <c r="B69" s="81"/>
      <c r="C69" s="128" t="s">
        <v>94</v>
      </c>
      <c r="D69" s="129"/>
      <c r="E69" s="81" t="s">
        <v>95</v>
      </c>
      <c r="F69" s="82" t="s">
        <v>8</v>
      </c>
      <c r="G69" s="82">
        <f>5</f>
        <v>5</v>
      </c>
      <c r="H69" s="88">
        <f>1+3</f>
        <v>4</v>
      </c>
      <c r="I69" s="88">
        <f>G69+H69</f>
        <v>9</v>
      </c>
    </row>
    <row r="70" spans="1:9" s="29" customFormat="1" ht="138" customHeight="1">
      <c r="A70" s="70"/>
      <c r="B70" s="81"/>
      <c r="C70" s="128" t="s">
        <v>96</v>
      </c>
      <c r="D70" s="129"/>
      <c r="E70" s="81" t="s">
        <v>95</v>
      </c>
      <c r="F70" s="82" t="s">
        <v>8</v>
      </c>
      <c r="G70" s="82">
        <v>32</v>
      </c>
      <c r="H70" s="88">
        <v>0</v>
      </c>
      <c r="I70" s="88">
        <f>G70+H70</f>
        <v>32</v>
      </c>
    </row>
    <row r="71" spans="1:9" s="29" customFormat="1" ht="131.25" customHeight="1">
      <c r="A71" s="70"/>
      <c r="B71" s="81"/>
      <c r="C71" s="128" t="s">
        <v>105</v>
      </c>
      <c r="D71" s="129"/>
      <c r="E71" s="81" t="s">
        <v>95</v>
      </c>
      <c r="F71" s="82" t="s">
        <v>8</v>
      </c>
      <c r="G71" s="82">
        <v>27</v>
      </c>
      <c r="H71" s="88">
        <v>0</v>
      </c>
      <c r="I71" s="88">
        <f>G71+H71</f>
        <v>27</v>
      </c>
    </row>
    <row r="72" spans="1:9" s="29" customFormat="1" ht="37.5" customHeight="1">
      <c r="A72" s="70"/>
      <c r="B72" s="83" t="s">
        <v>51</v>
      </c>
      <c r="C72" s="140" t="s">
        <v>0</v>
      </c>
      <c r="D72" s="141"/>
      <c r="E72" s="93"/>
      <c r="F72" s="91"/>
      <c r="G72" s="91"/>
      <c r="H72" s="91"/>
      <c r="I72" s="91"/>
    </row>
    <row r="73" spans="1:9" s="29" customFormat="1" ht="62.25" customHeight="1">
      <c r="A73" s="70"/>
      <c r="B73" s="143"/>
      <c r="C73" s="128" t="s">
        <v>19</v>
      </c>
      <c r="D73" s="129"/>
      <c r="E73" s="81" t="s">
        <v>41</v>
      </c>
      <c r="F73" s="81" t="s">
        <v>5</v>
      </c>
      <c r="G73" s="90">
        <f>(G56-G60)/G59</f>
        <v>72049.55</v>
      </c>
      <c r="H73" s="90">
        <v>22603</v>
      </c>
      <c r="I73" s="90">
        <f t="shared" si="0"/>
        <v>94652.55</v>
      </c>
    </row>
    <row r="74" spans="1:9" s="29" customFormat="1" ht="75.75" customHeight="1">
      <c r="A74" s="70"/>
      <c r="B74" s="144"/>
      <c r="C74" s="128" t="s">
        <v>20</v>
      </c>
      <c r="D74" s="129"/>
      <c r="E74" s="81" t="s">
        <v>41</v>
      </c>
      <c r="F74" s="81" t="s">
        <v>5</v>
      </c>
      <c r="G74" s="90">
        <v>6147</v>
      </c>
      <c r="H74" s="90">
        <v>1391</v>
      </c>
      <c r="I74" s="90">
        <f t="shared" si="0"/>
        <v>7538</v>
      </c>
    </row>
    <row r="75" spans="1:9" s="29" customFormat="1" ht="85.5" customHeight="1">
      <c r="A75" s="70"/>
      <c r="B75" s="144"/>
      <c r="C75" s="128" t="s">
        <v>21</v>
      </c>
      <c r="D75" s="129"/>
      <c r="E75" s="81" t="s">
        <v>41</v>
      </c>
      <c r="F75" s="81" t="s">
        <v>5</v>
      </c>
      <c r="G75" s="90">
        <f>(G56-G60)/G66</f>
        <v>76852.85333333333</v>
      </c>
      <c r="H75" s="90">
        <v>24110</v>
      </c>
      <c r="I75" s="90">
        <f t="shared" si="0"/>
        <v>100962.85333333333</v>
      </c>
    </row>
    <row r="76" spans="1:9" s="29" customFormat="1" ht="30" customHeight="1">
      <c r="A76" s="70"/>
      <c r="B76" s="144"/>
      <c r="C76" s="128" t="s">
        <v>2</v>
      </c>
      <c r="D76" s="129"/>
      <c r="E76" s="81" t="s">
        <v>41</v>
      </c>
      <c r="F76" s="81" t="s">
        <v>5</v>
      </c>
      <c r="G76" s="95">
        <v>575.24</v>
      </c>
      <c r="H76" s="95">
        <v>0</v>
      </c>
      <c r="I76" s="95">
        <f t="shared" si="0"/>
        <v>575.24</v>
      </c>
    </row>
    <row r="77" spans="1:9" s="29" customFormat="1" ht="60.75" customHeight="1">
      <c r="A77" s="70"/>
      <c r="B77" s="94"/>
      <c r="C77" s="128" t="s">
        <v>59</v>
      </c>
      <c r="D77" s="129"/>
      <c r="E77" s="81" t="s">
        <v>41</v>
      </c>
      <c r="F77" s="81" t="s">
        <v>5</v>
      </c>
      <c r="G77" s="95">
        <v>1195.6</v>
      </c>
      <c r="H77" s="95">
        <v>0</v>
      </c>
      <c r="I77" s="95">
        <f t="shared" si="0"/>
        <v>1195.6</v>
      </c>
    </row>
    <row r="78" spans="1:9" s="29" customFormat="1" ht="60.75" customHeight="1">
      <c r="A78" s="70"/>
      <c r="B78" s="94"/>
      <c r="C78" s="128" t="s">
        <v>97</v>
      </c>
      <c r="D78" s="129"/>
      <c r="E78" s="81" t="s">
        <v>41</v>
      </c>
      <c r="F78" s="81" t="s">
        <v>5</v>
      </c>
      <c r="G78" s="95">
        <f>G62/G69</f>
        <v>6000</v>
      </c>
      <c r="H78" s="95">
        <f>H62/H69</f>
        <v>6515.25</v>
      </c>
      <c r="I78" s="95">
        <f>(G78+H78)/2</f>
        <v>6257.625</v>
      </c>
    </row>
    <row r="79" spans="1:9" s="29" customFormat="1" ht="138.75" customHeight="1">
      <c r="A79" s="70"/>
      <c r="B79" s="94"/>
      <c r="C79" s="128" t="s">
        <v>98</v>
      </c>
      <c r="D79" s="129"/>
      <c r="E79" s="81" t="s">
        <v>41</v>
      </c>
      <c r="F79" s="81" t="s">
        <v>5</v>
      </c>
      <c r="G79" s="95">
        <f>G63/G70</f>
        <v>334.625</v>
      </c>
      <c r="H79" s="95">
        <v>0</v>
      </c>
      <c r="I79" s="95">
        <f t="shared" si="0"/>
        <v>334.625</v>
      </c>
    </row>
    <row r="80" spans="1:9" s="29" customFormat="1" ht="141" customHeight="1">
      <c r="A80" s="70"/>
      <c r="B80" s="94"/>
      <c r="C80" s="128" t="s">
        <v>107</v>
      </c>
      <c r="D80" s="129"/>
      <c r="E80" s="81" t="s">
        <v>41</v>
      </c>
      <c r="F80" s="81" t="s">
        <v>5</v>
      </c>
      <c r="G80" s="95">
        <f>G64/G71</f>
        <v>415.74074074074076</v>
      </c>
      <c r="H80" s="95">
        <v>0</v>
      </c>
      <c r="I80" s="95">
        <f t="shared" si="0"/>
        <v>415.74074074074076</v>
      </c>
    </row>
    <row r="81" spans="1:9" s="29" customFormat="1" ht="26.25">
      <c r="A81" s="70"/>
      <c r="B81" s="83" t="s">
        <v>52</v>
      </c>
      <c r="C81" s="140" t="s">
        <v>53</v>
      </c>
      <c r="D81" s="141"/>
      <c r="E81" s="81"/>
      <c r="F81" s="81"/>
      <c r="G81" s="81"/>
      <c r="H81" s="91"/>
      <c r="I81" s="91"/>
    </row>
    <row r="82" spans="1:9" s="29" customFormat="1" ht="89.25" customHeight="1">
      <c r="A82" s="70"/>
      <c r="B82" s="145"/>
      <c r="C82" s="128" t="s">
        <v>22</v>
      </c>
      <c r="D82" s="129"/>
      <c r="E82" s="81" t="s">
        <v>9</v>
      </c>
      <c r="F82" s="82" t="s">
        <v>13</v>
      </c>
      <c r="G82" s="96">
        <v>150</v>
      </c>
      <c r="H82" s="96">
        <v>0</v>
      </c>
      <c r="I82" s="96">
        <v>150</v>
      </c>
    </row>
    <row r="83" spans="1:9" s="29" customFormat="1" ht="109.5" customHeight="1">
      <c r="A83" s="70"/>
      <c r="B83" s="142"/>
      <c r="C83" s="128" t="s">
        <v>24</v>
      </c>
      <c r="D83" s="129"/>
      <c r="E83" s="81" t="s">
        <v>29</v>
      </c>
      <c r="F83" s="81" t="s">
        <v>13</v>
      </c>
      <c r="G83" s="96"/>
      <c r="H83" s="96"/>
      <c r="I83" s="97">
        <v>115.4</v>
      </c>
    </row>
    <row r="84" spans="1:9" s="29" customFormat="1" ht="84" customHeight="1">
      <c r="A84" s="70"/>
      <c r="B84" s="142"/>
      <c r="C84" s="128" t="s">
        <v>60</v>
      </c>
      <c r="D84" s="129"/>
      <c r="E84" s="81" t="s">
        <v>29</v>
      </c>
      <c r="F84" s="81" t="s">
        <v>13</v>
      </c>
      <c r="G84" s="96">
        <v>100</v>
      </c>
      <c r="H84" s="96">
        <v>0</v>
      </c>
      <c r="I84" s="96">
        <v>100</v>
      </c>
    </row>
    <row r="85" spans="1:9" s="29" customFormat="1" ht="64.5" customHeight="1">
      <c r="A85" s="70"/>
      <c r="B85" s="142"/>
      <c r="C85" s="128" t="s">
        <v>99</v>
      </c>
      <c r="D85" s="129"/>
      <c r="E85" s="81" t="s">
        <v>29</v>
      </c>
      <c r="F85" s="81" t="s">
        <v>13</v>
      </c>
      <c r="G85" s="96">
        <v>100</v>
      </c>
      <c r="H85" s="96">
        <v>100</v>
      </c>
      <c r="I85" s="96">
        <v>100</v>
      </c>
    </row>
    <row r="86" spans="1:9" s="29" customFormat="1" ht="151.5" customHeight="1">
      <c r="A86" s="70"/>
      <c r="B86" s="142"/>
      <c r="C86" s="128" t="s">
        <v>100</v>
      </c>
      <c r="D86" s="129"/>
      <c r="E86" s="81" t="s">
        <v>29</v>
      </c>
      <c r="F86" s="81" t="s">
        <v>13</v>
      </c>
      <c r="G86" s="96">
        <v>100</v>
      </c>
      <c r="H86" s="96">
        <v>0</v>
      </c>
      <c r="I86" s="96">
        <f>G86+H86</f>
        <v>100</v>
      </c>
    </row>
    <row r="87" spans="1:9" s="29" customFormat="1" ht="135" customHeight="1">
      <c r="A87" s="70"/>
      <c r="B87" s="152"/>
      <c r="C87" s="128" t="s">
        <v>108</v>
      </c>
      <c r="D87" s="129"/>
      <c r="E87" s="81" t="s">
        <v>29</v>
      </c>
      <c r="F87" s="81" t="s">
        <v>13</v>
      </c>
      <c r="G87" s="96">
        <v>100</v>
      </c>
      <c r="H87" s="96">
        <v>0</v>
      </c>
      <c r="I87" s="96">
        <f>G87+H87</f>
        <v>100</v>
      </c>
    </row>
    <row r="88" spans="1:9" s="29" customFormat="1" ht="25.5">
      <c r="A88" s="22"/>
      <c r="B88" s="24"/>
      <c r="C88" s="24"/>
      <c r="D88" s="24"/>
      <c r="E88" s="24"/>
      <c r="F88" s="24"/>
      <c r="G88" s="24"/>
      <c r="H88" s="24"/>
      <c r="I88" s="24"/>
    </row>
    <row r="89" spans="1:9" s="29" customFormat="1" ht="27.75">
      <c r="A89" s="22"/>
      <c r="B89" s="149"/>
      <c r="C89" s="150"/>
      <c r="D89" s="77"/>
      <c r="E89" s="23"/>
      <c r="F89" s="23"/>
      <c r="G89" s="25"/>
      <c r="H89" s="21"/>
      <c r="I89" s="21"/>
    </row>
    <row r="90" spans="1:9" s="29" customFormat="1" ht="93" customHeight="1">
      <c r="A90" s="18"/>
      <c r="B90" s="146" t="s">
        <v>14</v>
      </c>
      <c r="C90" s="146"/>
      <c r="D90" s="146"/>
      <c r="E90" s="146"/>
      <c r="F90" s="18"/>
      <c r="G90" s="64"/>
      <c r="H90" s="151" t="s">
        <v>103</v>
      </c>
      <c r="I90" s="151"/>
    </row>
    <row r="91" spans="1:9" s="29" customFormat="1" ht="30">
      <c r="A91" s="18"/>
      <c r="B91" s="18"/>
      <c r="C91" s="18"/>
      <c r="D91" s="18"/>
      <c r="E91" s="18"/>
      <c r="F91" s="18"/>
      <c r="G91" s="19"/>
      <c r="H91" s="19"/>
      <c r="I91" s="19"/>
    </row>
    <row r="92" spans="1:9" s="29" customFormat="1" ht="30">
      <c r="A92" s="18"/>
      <c r="B92" s="18"/>
      <c r="C92" s="18"/>
      <c r="D92" s="18"/>
      <c r="E92" s="18"/>
      <c r="F92" s="18"/>
      <c r="G92" s="19"/>
      <c r="H92" s="19"/>
      <c r="I92" s="19"/>
    </row>
    <row r="93" spans="1:9" s="29" customFormat="1" ht="30">
      <c r="A93" s="18"/>
      <c r="B93" s="18"/>
      <c r="C93" s="18"/>
      <c r="D93" s="18"/>
      <c r="E93" s="18"/>
      <c r="F93" s="69" t="s">
        <v>70</v>
      </c>
      <c r="G93" s="18"/>
      <c r="H93" s="148" t="s">
        <v>75</v>
      </c>
      <c r="I93" s="148"/>
    </row>
    <row r="94" spans="1:9" s="29" customFormat="1" ht="9.75" customHeight="1">
      <c r="A94" s="18"/>
      <c r="B94" s="18"/>
      <c r="C94" s="18"/>
      <c r="D94" s="18"/>
      <c r="E94" s="18"/>
      <c r="F94" s="19"/>
      <c r="G94" s="18"/>
      <c r="H94" s="19"/>
      <c r="I94" s="19"/>
    </row>
    <row r="95" spans="1:9" s="29" customFormat="1" ht="30">
      <c r="A95" s="18"/>
      <c r="B95" s="146" t="s">
        <v>35</v>
      </c>
      <c r="C95" s="146"/>
      <c r="D95" s="64"/>
      <c r="E95" s="18"/>
      <c r="F95" s="19"/>
      <c r="G95" s="18"/>
      <c r="H95" s="19"/>
      <c r="I95" s="19"/>
    </row>
    <row r="96" spans="1:9" s="29" customFormat="1" ht="30">
      <c r="A96" s="18"/>
      <c r="B96" s="146" t="s">
        <v>71</v>
      </c>
      <c r="C96" s="146"/>
      <c r="D96" s="146"/>
      <c r="E96" s="146"/>
      <c r="F96" s="19"/>
      <c r="G96" s="18"/>
      <c r="H96" s="19"/>
      <c r="I96" s="19"/>
    </row>
    <row r="97" spans="1:9" s="29" customFormat="1" ht="30">
      <c r="A97" s="18"/>
      <c r="B97" s="64"/>
      <c r="C97" s="64"/>
      <c r="D97" s="64"/>
      <c r="E97" s="18"/>
      <c r="F97" s="19"/>
      <c r="G97" s="18"/>
      <c r="H97" s="19"/>
      <c r="I97" s="19"/>
    </row>
    <row r="98" spans="1:9" s="29" customFormat="1" ht="30">
      <c r="A98" s="18"/>
      <c r="B98" s="146" t="s">
        <v>72</v>
      </c>
      <c r="C98" s="146"/>
      <c r="D98" s="146"/>
      <c r="E98" s="146"/>
      <c r="F98" s="64"/>
      <c r="G98" s="18"/>
      <c r="H98" s="147" t="s">
        <v>102</v>
      </c>
      <c r="I98" s="147"/>
    </row>
    <row r="99" spans="1:9" s="29" customFormat="1" ht="26.25">
      <c r="A99" s="22"/>
      <c r="B99" s="20"/>
      <c r="C99" s="20"/>
      <c r="D99" s="20"/>
      <c r="E99" s="20"/>
      <c r="F99" s="69" t="s">
        <v>70</v>
      </c>
      <c r="G99" s="22"/>
      <c r="H99" s="148" t="s">
        <v>75</v>
      </c>
      <c r="I99" s="148"/>
    </row>
    <row r="100" spans="1:9" s="29" customFormat="1" ht="26.25">
      <c r="A100" s="22"/>
      <c r="B100" s="70" t="s">
        <v>74</v>
      </c>
      <c r="C100" s="20"/>
      <c r="D100" s="20"/>
      <c r="E100" s="20"/>
      <c r="F100" s="20"/>
      <c r="G100" s="20"/>
      <c r="H100" s="20"/>
      <c r="I100" s="20"/>
    </row>
    <row r="101" spans="1:9" s="29" customFormat="1" ht="26.25">
      <c r="A101" s="22"/>
      <c r="B101" s="70" t="s">
        <v>73</v>
      </c>
      <c r="C101" s="20"/>
      <c r="D101" s="20"/>
      <c r="E101" s="20"/>
      <c r="F101" s="20"/>
      <c r="G101" s="20"/>
      <c r="H101" s="20"/>
      <c r="I101" s="20"/>
    </row>
    <row r="102" spans="1:9" s="29" customFormat="1" ht="25.5">
      <c r="A102" s="73"/>
      <c r="H102" s="45"/>
      <c r="I102" s="46"/>
    </row>
    <row r="103" spans="1:9" s="29" customFormat="1" ht="25.5">
      <c r="A103" s="73"/>
      <c r="H103" s="45"/>
      <c r="I103" s="46"/>
    </row>
  </sheetData>
  <sheetProtection/>
  <mergeCells count="85">
    <mergeCell ref="G8:I8"/>
    <mergeCell ref="G9:I9"/>
    <mergeCell ref="C81:D81"/>
    <mergeCell ref="C82:D82"/>
    <mergeCell ref="C83:D83"/>
    <mergeCell ref="C84:D84"/>
    <mergeCell ref="C73:D73"/>
    <mergeCell ref="C74:D74"/>
    <mergeCell ref="C75:D75"/>
    <mergeCell ref="C76:D76"/>
    <mergeCell ref="G1:I1"/>
    <mergeCell ref="G2:I2"/>
    <mergeCell ref="G4:I4"/>
    <mergeCell ref="G6:I6"/>
    <mergeCell ref="G7:I7"/>
    <mergeCell ref="C72:D72"/>
    <mergeCell ref="C54:D54"/>
    <mergeCell ref="C55:D55"/>
    <mergeCell ref="C56:D56"/>
    <mergeCell ref="C57:D57"/>
    <mergeCell ref="C60:D60"/>
    <mergeCell ref="C61:D61"/>
    <mergeCell ref="C65:D65"/>
    <mergeCell ref="C66:D66"/>
    <mergeCell ref="C67:D67"/>
    <mergeCell ref="C68:D68"/>
    <mergeCell ref="C62:D62"/>
    <mergeCell ref="C63:D63"/>
    <mergeCell ref="C64:D64"/>
    <mergeCell ref="C59:D59"/>
    <mergeCell ref="B96:E96"/>
    <mergeCell ref="B98:E98"/>
    <mergeCell ref="H98:I98"/>
    <mergeCell ref="H99:I99"/>
    <mergeCell ref="B89:C89"/>
    <mergeCell ref="B90:E90"/>
    <mergeCell ref="H90:I90"/>
    <mergeCell ref="H93:I93"/>
    <mergeCell ref="C77:D77"/>
    <mergeCell ref="C39:D39"/>
    <mergeCell ref="C40:D40"/>
    <mergeCell ref="C41:D41"/>
    <mergeCell ref="B43:D43"/>
    <mergeCell ref="C47:D47"/>
    <mergeCell ref="C58:D58"/>
    <mergeCell ref="B12:I12"/>
    <mergeCell ref="B20:I20"/>
    <mergeCell ref="I31:I32"/>
    <mergeCell ref="H31:H32"/>
    <mergeCell ref="B95:C95"/>
    <mergeCell ref="B57:B58"/>
    <mergeCell ref="B73:B76"/>
    <mergeCell ref="B30:G30"/>
    <mergeCell ref="C32:G32"/>
    <mergeCell ref="C33:G33"/>
    <mergeCell ref="B21:I21"/>
    <mergeCell ref="B50:D50"/>
    <mergeCell ref="C26:I26"/>
    <mergeCell ref="B14:I14"/>
    <mergeCell ref="B17:I17"/>
    <mergeCell ref="B13:I13"/>
    <mergeCell ref="C34:G34"/>
    <mergeCell ref="C48:D48"/>
    <mergeCell ref="C49:D49"/>
    <mergeCell ref="C38:D38"/>
    <mergeCell ref="C79:D79"/>
    <mergeCell ref="C80:D80"/>
    <mergeCell ref="B11:I11"/>
    <mergeCell ref="B18:I18"/>
    <mergeCell ref="B19:I19"/>
    <mergeCell ref="B15:I15"/>
    <mergeCell ref="B16:I16"/>
    <mergeCell ref="B28:I28"/>
    <mergeCell ref="B23:I23"/>
    <mergeCell ref="C25:I25"/>
    <mergeCell ref="C87:D87"/>
    <mergeCell ref="B82:B87"/>
    <mergeCell ref="C85:D85"/>
    <mergeCell ref="C86:D86"/>
    <mergeCell ref="C35:G35"/>
    <mergeCell ref="C42:D42"/>
    <mergeCell ref="C69:D69"/>
    <mergeCell ref="C70:D70"/>
    <mergeCell ref="C71:D71"/>
    <mergeCell ref="C78:D78"/>
  </mergeCells>
  <printOptions horizontalCentered="1"/>
  <pageMargins left="0.2362204724409449" right="0.2362204724409449" top="0.35433070866141736" bottom="0.35433070866141736" header="0.31496062992125984" footer="0.31496062992125984"/>
  <pageSetup fitToHeight="5" horizontalDpi="600" verticalDpi="600" orientation="landscape" paperSize="9" scale="47" r:id="rId1"/>
  <rowBreaks count="4" manualBreakCount="4">
    <brk id="29" max="8" man="1"/>
    <brk id="58" max="8" man="1"/>
    <brk id="73" max="8" man="1"/>
    <brk id="8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kgik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zahyst210</cp:lastModifiedBy>
  <cp:lastPrinted>2019-10-08T09:37:23Z</cp:lastPrinted>
  <dcterms:created xsi:type="dcterms:W3CDTF">2012-06-20T08:32:04Z</dcterms:created>
  <dcterms:modified xsi:type="dcterms:W3CDTF">2019-11-06T12:25:15Z</dcterms:modified>
  <cp:category/>
  <cp:version/>
  <cp:contentType/>
  <cp:contentStatus/>
</cp:coreProperties>
</file>