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75" windowWidth="24240" windowHeight="13200"/>
  </bookViews>
  <sheets>
    <sheet name="КПК1217640" sheetId="2" r:id="rId1"/>
  </sheets>
  <definedNames>
    <definedName name="_xlnm.Print_Area" localSheetId="0">КПК1217640!$A$1:$BM$98</definedName>
  </definedNames>
  <calcPr calcId="144525"/>
</workbook>
</file>

<file path=xl/calcChain.xml><?xml version="1.0" encoding="utf-8"?>
<calcChain xmlns="http://schemas.openxmlformats.org/spreadsheetml/2006/main">
  <c r="AC50" i="2" l="1"/>
  <c r="AO79" i="2" l="1"/>
  <c r="AB61" i="2" l="1"/>
  <c r="AB62" i="2"/>
  <c r="AO75" i="2" l="1"/>
  <c r="AR61" i="2" l="1"/>
  <c r="AR64" i="2" s="1"/>
  <c r="AS53" i="2"/>
  <c r="AC54" i="2"/>
  <c r="AS22" i="2" s="1"/>
  <c r="AK54" i="2"/>
  <c r="AO81" i="2"/>
  <c r="BE81" i="2" s="1"/>
  <c r="AC51" i="2"/>
  <c r="AR62" i="2"/>
  <c r="AJ64" i="2"/>
  <c r="BE82" i="2"/>
  <c r="BE79" i="2"/>
  <c r="BE76" i="2"/>
  <c r="BE73" i="2"/>
  <c r="BE72" i="2"/>
  <c r="BE71" i="2"/>
  <c r="AR63" i="2"/>
  <c r="AS52" i="2"/>
  <c r="AS51" i="2"/>
  <c r="AO70" i="2" l="1"/>
  <c r="BE70" i="2" s="1"/>
  <c r="BE75" i="2"/>
  <c r="AB64" i="2"/>
  <c r="AS50" i="2"/>
  <c r="AS54" i="2" s="1"/>
  <c r="U22" i="2" s="1"/>
  <c r="AO78" i="2"/>
  <c r="BE78" i="2" s="1"/>
</calcChain>
</file>

<file path=xl/sharedStrings.xml><?xml version="1.0" encoding="utf-8"?>
<sst xmlns="http://schemas.openxmlformats.org/spreadsheetml/2006/main" count="156" uniqueCount="116">
  <si>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</si>
  <si>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</si>
  <si>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</si>
  <si>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</si>
  <si>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</si>
  <si>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</si>
  <si>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</si>
  <si>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</si>
  <si>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</si>
  <si>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</si>
  <si>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</si>
  <si>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</si>
  <si>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</si>
  <si>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</si>
  <si>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</si>
  <si>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</si>
  <si>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</si>
  <si>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</si>
  <si>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</si>
  <si>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</si>
  <si>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</si>
  <si>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</si>
  <si>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</si>
  <si>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</si>
  <si>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</si>
  <si>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</si>
  <si>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</si>
  <si>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</si>
  <si>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</si>
  <si>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</si>
  <si>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</si>
  <si>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</si>
  <si>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</si>
  <si>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</si>
  <si>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</si>
  <si>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</si>
  <si>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</si>
  <si>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</si>
  <si>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</si>
  <si>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</si>
  <si>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</si>
  <si>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</si>
  <si>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</si>
  <si>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</si>
  <si>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</si>
  <si>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</si>
  <si>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</si>
  <si>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</si>
  <si>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</si>
  <si>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</si>
  <si>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</si>
  <si>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</si>
  <si>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</si>
  <si>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</si>
  <si>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</si>
  <si>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</si>
  <si>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</si>
  <si>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</si>
  <si>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</si>
  <si>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</si>
  <si>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</si>
  <si>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заходів з енергозбереження в багатоквартирних будинках для їх співвласників у м.Кривому Розі</t>
  </si>
  <si>
    <t>Відшкодування частини кредитів, що надаються ОСББ та ЖБК на впровадження енергоефективних заходів у житловій сфері</t>
  </si>
  <si>
    <t>УСЬОГО</t>
  </si>
  <si>
    <t>Програма розвитку та утримання житлово-комунального господарства міста на період 2017 - 2019 років</t>
  </si>
  <si>
    <t>Програма "Теплий дім" щодо виконання заходів з енергозбереження в багатоквартирних будинках для їх співвласників у м.Кривому Розі на 2012-2021 роки</t>
  </si>
  <si>
    <t>Програми відшкодування частини кредитів, що надаються об'єднанням співвласників багатоквартирних будинків та житлово-будівельним кооперативам на впровадження енергоефективних заходів у житловій сфері на 2016-2018 роки</t>
  </si>
  <si>
    <t>затрат</t>
  </si>
  <si>
    <t>Обсяг видатків на заходи з енергозбереження в багатоквартирних будинках для їх співвласників у м.Кривому Розі</t>
  </si>
  <si>
    <t>грн.</t>
  </si>
  <si>
    <t>Кількість об`єктів, на яких необхідно здійснити заходи з енергозбереження</t>
  </si>
  <si>
    <t>од.</t>
  </si>
  <si>
    <t>Конкурс проектів "Теплий дім". Пропозиції щодо використання субвенції з обласного бюджету бюджетам міст, районів та об'єднаних територіальних громад на виконання доручень виборців депутатами обласної ради у 2019 році по м.Кривому Розі</t>
  </si>
  <si>
    <t>продукту</t>
  </si>
  <si>
    <t>Кількість ОСББ та ЖБК, яким планується відшкодувати частину кредитів</t>
  </si>
  <si>
    <t>розрахунок за бюджетною програмою "Заходи з енергозбереження"</t>
  </si>
  <si>
    <t>Кількість об`єктів, на яких планується здійснити заходи з енергозбереження</t>
  </si>
  <si>
    <t>ефективності</t>
  </si>
  <si>
    <t>Середня вартість 1 відшкодування</t>
  </si>
  <si>
    <t>Розрахунок</t>
  </si>
  <si>
    <t>Середня вартість заходів з енергозбереження 1 об`єкту</t>
  </si>
  <si>
    <t>якості</t>
  </si>
  <si>
    <t>Питома вага кількості ОСББ та ЖБК, яким планується відшкодувати частину кредитів, до кількості ОСББ та ЖБК, яким необхідне відшкодувння частини кредитів</t>
  </si>
  <si>
    <t>відс.</t>
  </si>
  <si>
    <t>Питома вага кількості об`єктів, на яких планується здійснити заходи з енергозбереження,  до кількості об`єктів, на яких необхідно здійснити заходи з енергозбереження</t>
  </si>
  <si>
    <t>Забезпечити збереження енергоресурсів та їх економне використання</t>
  </si>
  <si>
    <t>1200000</t>
  </si>
  <si>
    <t>Департамент розвитку інфраструктури міста виконкому Криворізької міської ради</t>
  </si>
  <si>
    <t>гривень</t>
  </si>
  <si>
    <t>бюджетної програми місцевого бюджету на 2019  рік</t>
  </si>
  <si>
    <t>1217640</t>
  </si>
  <si>
    <t>Заходи з енергозбереження</t>
  </si>
  <si>
    <t>1210000</t>
  </si>
  <si>
    <t>0470</t>
  </si>
  <si>
    <t xml:space="preserve"> Департамент розвитку інфраструктури міста виконкому Криворізької міської ради</t>
  </si>
  <si>
    <t xml:space="preserve">	Впровадження енергозберігаючих технологій та застосування енергозберігаючого обладнання у житловому господарстві</t>
  </si>
  <si>
    <t>Протокол конкурс проектів "Теплий дім" 2018 року. Пропозиції щодо використання субвенції з обласного бюджету бюджетам міст, районів та об'єднаних територіальних громад на виконання доручень виборців депутатами обласної ради у 2019 році по м.Кривому Розі</t>
  </si>
  <si>
    <t xml:space="preserve">Фінансування проектів переможців конкурсу "Теплий дім" серед управителів багатоквартирних будинків </t>
  </si>
  <si>
    <t>Відшкодування 20 відсотків суми кредиту, залученого ОСББ, ЖБК для придбання енергоефективного обладнання та/або матеріалів</t>
  </si>
  <si>
    <t>Обсяг видатків  на відшкодування частини кредитів</t>
  </si>
  <si>
    <t>Рішення міської ради "Про міський бюджет на 2019 рік" від 26.12.2018 №3274 (зі змінами)</t>
  </si>
  <si>
    <t>Степанюк Н.М.</t>
  </si>
  <si>
    <t>Сереженко С.М.</t>
  </si>
  <si>
    <t xml:space="preserve">розрахунок за бюджетною програмою "Заходи з енергозбереження"_x000D_
</t>
  </si>
  <si>
    <t>Директор департаменту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</si>
  <si>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</si>
  <si>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Фінансування субвенції з обласного бюджету на виконання доручень виборців депутатами обласної ради у 2019 році по м.Кривий Ріг</t>
  </si>
  <si>
    <t>Кількість ОСББ та ЖБК, яким необхідне відшкодування частини кредитів</t>
  </si>
  <si>
    <t xml:space="preserve">Фінансування переможців обласного конкурсу мікропроектів з енергоефективності та енергозбереження серед органів сомоорганізації населення та ОСББ (субвенція обласного бюджету) у сумі 499 170,0 грн.                                       бюджету. Пропозиції щодо використання субвенції з обласного бюджету бюджетам міст, районів та об'єднаних територіальних громад на виконання доручень виборців депутатами обласної ради у 2019 році по м.Кривому Розі  </t>
  </si>
  <si>
    <t xml:space="preserve">Фінансування субвенції з обласного бюджету переможців обласного конкурсу мікропроектів з енергоефективності та енергозбереження серед органів сомоорганізації населення та ОСББ </t>
  </si>
  <si>
    <t xml:space="preserve">Заступник директора департаменту фінансів виконкому Криворізької міської ради </t>
  </si>
  <si>
    <t>Вініченко Т.В.</t>
  </si>
  <si>
    <t xml:space="preserve">І.О.Карий </t>
  </si>
  <si>
    <t>А.Є.Осіюк</t>
  </si>
  <si>
    <r>
      <t xml:space="preserve">Конституція України																	_x000D_
Бюджетний кодекс України																	_x000D_;
Закон України «Про енергозбереження» від 01.07.1994р. №74/94-ВР (зі змінами)																	_x000D_;
Закон  України «Про Державний бюджет України на 2019 рік» 																	_x000D_;
Закон України  «Про місцеве самоврядування в Україні» від 21.05.1997р. №280/97-ВР (зі змінами);                                                                                                                                                                                                                                Закон України  "Про об'єднання співвласників багатоквартирного будинку";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«Про житлово-комунальні послуги»;                                                                                                                                                                                                                                             Закон України «Про енергозбереження»;                                                                                                                                                                                                                      
Наказ Міністерства фінансів України "Про деякі питання запровадження програмно-цільового методу складання та виконання місцевих бюджетів" від 26 серпня 2014 року №836 (зі змінами);													
Рішення Криворізької міської ради "Про внесення змін до рішення міської ради від 26.12.2018 №3274 "Про міський бюджет на 2019 рік" від 24.12.2019 №4315;
Рішення Криворізької міської ради "Про затвердження програми "Теплий дім" щодо виконання заходів з енергозбереження в багатоквартирних будинках для їх співвласників у м.Кривому Розі на 2012-2021 роки" від 29.12.2011 №862 (зі змінами)																	_x000D_;
План дій з реалізації у 2016-2019 роках Стратегічного плану розвитку міста Кривого Рогу на період до 2025 року, розпорядження міського голови від 29.11.2016 №220-р;																	_x000D_
Рішення "Про затвердження Програми відшкодування частини кредитів, що надаються об'єднанням співвласників багатоквартирних будинків та житлово-будівельним кооперативам на впровадження енергоефективних заходів у житловій сфері на 2016-2020 роки", рішення міської ради від 25.05.2016 №551 (зі змінами)_x000D_;
Рішення Криворізької міської ради  "Про внесення змін до рішення міської ради від 21.12.2016 №1209 "Про затвердження Програми розвитку та утримання житлово-комунального господарства міста на період 2017-2019 років"  від 24.12.2019 №4355_x000D_; 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 (зі змінами).</t>
    </r>
  </si>
  <si>
    <t>від 26.12.2019    № 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</si>
</sst>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name val="Arial Cyr"/>
      <charset val="204"/>
    </font>
    <font>
      <sz val="8"/>
      <color theme="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16" fillId="2" borderId="0" xfId="0" applyFont="1" applyFill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2" borderId="0" xfId="0" applyFont="1" applyFill="1" applyAlignment="1"/>
    <xf numFmtId="0" fontId="17" fillId="0" borderId="0" xfId="0" applyFont="1" applyAlignment="1">
      <alignment horizontal="left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6" width="19.5703125" style="1" customWidth="1"/>
    <col min="67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0" t="s">
        <v>40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8" customHeight="1" x14ac:dyDescent="0.2">
      <c r="AO4" s="74" t="s">
        <v>94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x14ac:dyDescent="0.2">
      <c r="AO5" s="97" t="s">
        <v>24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customHeight="1" x14ac:dyDescent="0.2">
      <c r="AO7" s="122" t="s">
        <v>115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10" spans="1:64" ht="15.75" customHeight="1" x14ac:dyDescent="0.2">
      <c r="A10" s="8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 x14ac:dyDescent="0.2">
      <c r="A11" s="88" t="s">
        <v>89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9" t="s">
        <v>59</v>
      </c>
      <c r="B13" s="89"/>
      <c r="C13" s="14"/>
      <c r="D13" s="84" t="s">
        <v>86</v>
      </c>
      <c r="E13" s="85"/>
      <c r="F13" s="85"/>
      <c r="G13" s="85"/>
      <c r="H13" s="85"/>
      <c r="I13" s="85"/>
      <c r="J13" s="85"/>
      <c r="K13" s="14"/>
      <c r="L13" s="81" t="s">
        <v>87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95" customHeight="1" x14ac:dyDescent="0.2">
      <c r="A14" s="7"/>
      <c r="B14" s="7"/>
      <c r="C14" s="7"/>
      <c r="D14" s="83" t="s">
        <v>41</v>
      </c>
      <c r="E14" s="83"/>
      <c r="F14" s="83"/>
      <c r="G14" s="83"/>
      <c r="H14" s="83"/>
      <c r="I14" s="83"/>
      <c r="J14" s="83"/>
      <c r="K14" s="7"/>
      <c r="L14" s="86" t="s">
        <v>2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95" customHeight="1" x14ac:dyDescent="0.2">
      <c r="A16" s="89" t="s">
        <v>8</v>
      </c>
      <c r="B16" s="89"/>
      <c r="C16" s="14"/>
      <c r="D16" s="84" t="s">
        <v>92</v>
      </c>
      <c r="E16" s="85"/>
      <c r="F16" s="85"/>
      <c r="G16" s="85"/>
      <c r="H16" s="85"/>
      <c r="I16" s="85"/>
      <c r="J16" s="85"/>
      <c r="K16" s="14"/>
      <c r="L16" s="81" t="s">
        <v>87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15.95" customHeight="1" x14ac:dyDescent="0.2">
      <c r="A17" s="7"/>
      <c r="B17" s="7"/>
      <c r="C17" s="7"/>
      <c r="D17" s="83" t="s">
        <v>41</v>
      </c>
      <c r="E17" s="83"/>
      <c r="F17" s="83"/>
      <c r="G17" s="83"/>
      <c r="H17" s="83"/>
      <c r="I17" s="83"/>
      <c r="J17" s="83"/>
      <c r="K17" s="7"/>
      <c r="L17" s="86" t="s">
        <v>3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7.95" customHeight="1" x14ac:dyDescent="0.2">
      <c r="A19" s="89" t="s">
        <v>60</v>
      </c>
      <c r="B19" s="89"/>
      <c r="C19" s="14"/>
      <c r="D19" s="84" t="s">
        <v>90</v>
      </c>
      <c r="E19" s="85"/>
      <c r="F19" s="85"/>
      <c r="G19" s="85"/>
      <c r="H19" s="85"/>
      <c r="I19" s="85"/>
      <c r="J19" s="85"/>
      <c r="K19" s="14"/>
      <c r="L19" s="84" t="s">
        <v>93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1" t="s">
        <v>91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 x14ac:dyDescent="0.2">
      <c r="A20" s="7"/>
      <c r="B20" s="7"/>
      <c r="C20" s="7"/>
      <c r="D20" s="62" t="s">
        <v>41</v>
      </c>
      <c r="E20" s="62"/>
      <c r="F20" s="62"/>
      <c r="G20" s="62"/>
      <c r="H20" s="62"/>
      <c r="I20" s="62"/>
      <c r="J20" s="62"/>
      <c r="K20" s="7"/>
      <c r="L20" s="86" t="s">
        <v>26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4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5" t="s">
        <v>56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76">
        <f>AS54</f>
        <v>15489237</v>
      </c>
      <c r="V22" s="76"/>
      <c r="W22" s="76"/>
      <c r="X22" s="76"/>
      <c r="Y22" s="76"/>
      <c r="Z22" s="76"/>
      <c r="AA22" s="76"/>
      <c r="AB22" s="76"/>
      <c r="AC22" s="76"/>
      <c r="AD22" s="76"/>
      <c r="AE22" s="91" t="s">
        <v>57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6">
        <f>AC54</f>
        <v>15489237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0" t="s">
        <v>28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27</v>
      </c>
      <c r="B23" s="70"/>
      <c r="C23" s="70"/>
      <c r="D23" s="70"/>
      <c r="E23" s="70"/>
      <c r="F23" s="70"/>
      <c r="G23" s="70"/>
      <c r="H23" s="70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0" t="s">
        <v>29</v>
      </c>
      <c r="U23" s="70"/>
      <c r="V23" s="70"/>
      <c r="W23" s="7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0" t="s">
        <v>43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318.75" customHeight="1" x14ac:dyDescent="0.2">
      <c r="A26" s="81" t="s">
        <v>114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70" t="s">
        <v>42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82" t="s">
        <v>33</v>
      </c>
      <c r="B29" s="82"/>
      <c r="C29" s="82"/>
      <c r="D29" s="82"/>
      <c r="E29" s="82"/>
      <c r="F29" s="82"/>
      <c r="G29" s="92" t="s">
        <v>46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44" t="s">
        <v>38</v>
      </c>
      <c r="B31" s="44"/>
      <c r="C31" s="44"/>
      <c r="D31" s="44"/>
      <c r="E31" s="44"/>
      <c r="F31" s="44"/>
      <c r="G31" s="77" t="s">
        <v>11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55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45" t="s">
        <v>95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54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81" t="s">
        <v>85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70" t="s">
        <v>45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82" t="s">
        <v>33</v>
      </c>
      <c r="B38" s="82"/>
      <c r="C38" s="82"/>
      <c r="D38" s="82"/>
      <c r="E38" s="82"/>
      <c r="F38" s="82"/>
      <c r="G38" s="92" t="s">
        <v>30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44" t="s">
        <v>10</v>
      </c>
      <c r="B40" s="44"/>
      <c r="C40" s="44"/>
      <c r="D40" s="44"/>
      <c r="E40" s="44"/>
      <c r="F40" s="44"/>
      <c r="G40" s="77" t="s">
        <v>11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15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45" t="s">
        <v>61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16</v>
      </c>
    </row>
    <row r="42" spans="1:79" ht="12.75" customHeight="1" x14ac:dyDescent="0.2">
      <c r="A42" s="44">
        <v>2</v>
      </c>
      <c r="B42" s="44"/>
      <c r="C42" s="44"/>
      <c r="D42" s="44"/>
      <c r="E42" s="44"/>
      <c r="F42" s="44"/>
      <c r="G42" s="45" t="s">
        <v>62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8" t="s">
        <v>88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5"/>
      <c r="BJ45" s="5"/>
      <c r="BK45" s="5"/>
      <c r="BL45" s="5"/>
    </row>
    <row r="46" spans="1:79" ht="15.95" customHeight="1" x14ac:dyDescent="0.2">
      <c r="A46" s="60" t="s">
        <v>33</v>
      </c>
      <c r="B46" s="60"/>
      <c r="C46" s="60"/>
      <c r="D46" s="61" t="s">
        <v>31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60" t="s">
        <v>34</v>
      </c>
      <c r="AD46" s="60"/>
      <c r="AE46" s="60"/>
      <c r="AF46" s="60"/>
      <c r="AG46" s="60"/>
      <c r="AH46" s="60"/>
      <c r="AI46" s="60"/>
      <c r="AJ46" s="60"/>
      <c r="AK46" s="60" t="s">
        <v>35</v>
      </c>
      <c r="AL46" s="60"/>
      <c r="AM46" s="60"/>
      <c r="AN46" s="60"/>
      <c r="AO46" s="60"/>
      <c r="AP46" s="60"/>
      <c r="AQ46" s="60"/>
      <c r="AR46" s="60"/>
      <c r="AS46" s="60" t="s">
        <v>32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">
      <c r="A47" s="60"/>
      <c r="B47" s="60"/>
      <c r="C47" s="60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4" t="s">
        <v>10</v>
      </c>
      <c r="B49" s="44"/>
      <c r="C49" s="44"/>
      <c r="D49" s="30" t="s">
        <v>11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59" t="s">
        <v>12</v>
      </c>
      <c r="AD49" s="59"/>
      <c r="AE49" s="59"/>
      <c r="AF49" s="59"/>
      <c r="AG49" s="59"/>
      <c r="AH49" s="59"/>
      <c r="AI49" s="59"/>
      <c r="AJ49" s="59"/>
      <c r="AK49" s="59" t="s">
        <v>13</v>
      </c>
      <c r="AL49" s="59"/>
      <c r="AM49" s="59"/>
      <c r="AN49" s="59"/>
      <c r="AO49" s="59"/>
      <c r="AP49" s="59"/>
      <c r="AQ49" s="59"/>
      <c r="AR49" s="59"/>
      <c r="AS49" s="48" t="s">
        <v>14</v>
      </c>
      <c r="AT49" s="59"/>
      <c r="AU49" s="59"/>
      <c r="AV49" s="59"/>
      <c r="AW49" s="59"/>
      <c r="AX49" s="59"/>
      <c r="AY49" s="59"/>
      <c r="AZ49" s="59"/>
      <c r="BA49" s="19"/>
      <c r="BB49" s="20"/>
      <c r="BC49" s="20"/>
      <c r="BD49" s="20"/>
      <c r="BE49" s="20"/>
      <c r="BF49" s="20"/>
      <c r="BG49" s="20"/>
      <c r="BH49" s="20"/>
      <c r="CA49" s="4" t="s">
        <v>17</v>
      </c>
    </row>
    <row r="50" spans="1:79" s="4" customFormat="1" ht="33" customHeight="1" x14ac:dyDescent="0.2">
      <c r="A50" s="30">
        <v>1</v>
      </c>
      <c r="B50" s="31"/>
      <c r="C50" s="32"/>
      <c r="D50" s="30" t="s">
        <v>106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2"/>
      <c r="AC50" s="40">
        <f>567000+901000+72000+720000+165000+580000-14933</f>
        <v>2990067</v>
      </c>
      <c r="AD50" s="41"/>
      <c r="AE50" s="41"/>
      <c r="AF50" s="41"/>
      <c r="AG50" s="41"/>
      <c r="AH50" s="41"/>
      <c r="AI50" s="41"/>
      <c r="AJ50" s="42"/>
      <c r="AK50" s="40">
        <v>0</v>
      </c>
      <c r="AL50" s="41"/>
      <c r="AM50" s="41"/>
      <c r="AN50" s="41"/>
      <c r="AO50" s="41"/>
      <c r="AP50" s="41"/>
      <c r="AQ50" s="41"/>
      <c r="AR50" s="42"/>
      <c r="AS50" s="40">
        <f>AC50+AK50</f>
        <v>2990067</v>
      </c>
      <c r="AT50" s="41"/>
      <c r="AU50" s="41"/>
      <c r="AV50" s="41"/>
      <c r="AW50" s="41"/>
      <c r="AX50" s="41"/>
      <c r="AY50" s="41"/>
      <c r="AZ50" s="42"/>
      <c r="BA50" s="19"/>
      <c r="BB50" s="20"/>
      <c r="BC50" s="20"/>
      <c r="BD50" s="20"/>
      <c r="BE50" s="20"/>
      <c r="BF50" s="20"/>
      <c r="BG50" s="20"/>
      <c r="BH50" s="20"/>
    </row>
    <row r="51" spans="1:79" ht="30" customHeight="1" x14ac:dyDescent="0.2">
      <c r="A51" s="44">
        <v>2</v>
      </c>
      <c r="B51" s="44"/>
      <c r="C51" s="44"/>
      <c r="D51" s="67" t="s">
        <v>97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43">
        <f>5000000+5000000</f>
        <v>10000000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>AC51+AK51</f>
        <v>10000000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  <c r="CA51" s="1" t="s">
        <v>18</v>
      </c>
    </row>
    <row r="52" spans="1:79" ht="25.5" customHeight="1" x14ac:dyDescent="0.2">
      <c r="A52" s="44">
        <v>3</v>
      </c>
      <c r="B52" s="44"/>
      <c r="C52" s="44"/>
      <c r="D52" s="45" t="s">
        <v>98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3">
        <v>2000000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2000000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30">
        <v>4</v>
      </c>
      <c r="B53" s="31"/>
      <c r="C53" s="32"/>
      <c r="D53" s="33" t="s">
        <v>109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6">
        <v>499170</v>
      </c>
      <c r="AD53" s="37"/>
      <c r="AE53" s="37"/>
      <c r="AF53" s="37"/>
      <c r="AG53" s="37"/>
      <c r="AH53" s="37"/>
      <c r="AI53" s="37"/>
      <c r="AJ53" s="38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499170</v>
      </c>
      <c r="AT53" s="39"/>
      <c r="AU53" s="39"/>
      <c r="AV53" s="39"/>
      <c r="AW53" s="39"/>
      <c r="AX53" s="39"/>
      <c r="AY53" s="39"/>
      <c r="AZ53" s="39"/>
      <c r="BA53" s="26"/>
      <c r="BB53" s="21"/>
      <c r="BC53" s="21"/>
      <c r="BD53" s="21"/>
      <c r="BE53" s="21"/>
      <c r="BF53" s="21"/>
      <c r="BG53" s="21"/>
      <c r="BH53" s="21"/>
      <c r="BN53" s="1" t="s">
        <v>108</v>
      </c>
    </row>
    <row r="54" spans="1:79" s="4" customFormat="1" x14ac:dyDescent="0.2">
      <c r="A54" s="50"/>
      <c r="B54" s="50"/>
      <c r="C54" s="50"/>
      <c r="D54" s="51" t="s">
        <v>63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9">
        <f>SUM(AC50:AJ53)</f>
        <v>15489237</v>
      </c>
      <c r="AD54" s="49"/>
      <c r="AE54" s="49"/>
      <c r="AF54" s="49"/>
      <c r="AG54" s="49"/>
      <c r="AH54" s="49"/>
      <c r="AI54" s="49"/>
      <c r="AJ54" s="49"/>
      <c r="AK54" s="49">
        <f t="shared" ref="AK54" si="0">SUM(AK50:AR52)</f>
        <v>0</v>
      </c>
      <c r="AL54" s="49"/>
      <c r="AM54" s="49"/>
      <c r="AN54" s="49"/>
      <c r="AO54" s="49"/>
      <c r="AP54" s="49"/>
      <c r="AQ54" s="49"/>
      <c r="AR54" s="49"/>
      <c r="AS54" s="49">
        <f>SUM(AS50:AZ53)</f>
        <v>15489237</v>
      </c>
      <c r="AT54" s="49"/>
      <c r="AU54" s="49"/>
      <c r="AV54" s="49"/>
      <c r="AW54" s="49"/>
      <c r="AX54" s="49"/>
      <c r="AY54" s="49"/>
      <c r="AZ54" s="49"/>
      <c r="BA54" s="24"/>
      <c r="BB54" s="24"/>
      <c r="BC54" s="24"/>
      <c r="BD54" s="24"/>
      <c r="BE54" s="24"/>
      <c r="BF54" s="24"/>
      <c r="BG54" s="24"/>
      <c r="BH54" s="24"/>
    </row>
    <row r="55" spans="1:79" ht="15.75" customHeight="1" x14ac:dyDescent="0.2">
      <c r="A55" s="80" t="s">
        <v>48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79" ht="15" customHeight="1" x14ac:dyDescent="0.2">
      <c r="A56" s="58" t="s">
        <v>88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5" customHeight="1" x14ac:dyDescent="0.2">
      <c r="A57" s="60" t="s">
        <v>33</v>
      </c>
      <c r="B57" s="60"/>
      <c r="C57" s="60"/>
      <c r="D57" s="61" t="s">
        <v>39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 t="s">
        <v>34</v>
      </c>
      <c r="AC57" s="60"/>
      <c r="AD57" s="60"/>
      <c r="AE57" s="60"/>
      <c r="AF57" s="60"/>
      <c r="AG57" s="60"/>
      <c r="AH57" s="60"/>
      <c r="AI57" s="60"/>
      <c r="AJ57" s="60" t="s">
        <v>35</v>
      </c>
      <c r="AK57" s="60"/>
      <c r="AL57" s="60"/>
      <c r="AM57" s="60"/>
      <c r="AN57" s="60"/>
      <c r="AO57" s="60"/>
      <c r="AP57" s="60"/>
      <c r="AQ57" s="60"/>
      <c r="AR57" s="60" t="s">
        <v>32</v>
      </c>
      <c r="AS57" s="60"/>
      <c r="AT57" s="60"/>
      <c r="AU57" s="60"/>
      <c r="AV57" s="60"/>
      <c r="AW57" s="60"/>
      <c r="AX57" s="60"/>
      <c r="AY57" s="60"/>
    </row>
    <row r="58" spans="1:79" ht="9" customHeight="1" x14ac:dyDescent="0.2">
      <c r="A58" s="60"/>
      <c r="B58" s="60"/>
      <c r="C58" s="60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1:79" ht="15.75" customHeight="1" x14ac:dyDescent="0.2">
      <c r="A59" s="60">
        <v>1</v>
      </c>
      <c r="B59" s="60"/>
      <c r="C59" s="60"/>
      <c r="D59" s="71">
        <v>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0">
        <v>3</v>
      </c>
      <c r="AC59" s="60"/>
      <c r="AD59" s="60"/>
      <c r="AE59" s="60"/>
      <c r="AF59" s="60"/>
      <c r="AG59" s="60"/>
      <c r="AH59" s="60"/>
      <c r="AI59" s="60"/>
      <c r="AJ59" s="60">
        <v>4</v>
      </c>
      <c r="AK59" s="60"/>
      <c r="AL59" s="60"/>
      <c r="AM59" s="60"/>
      <c r="AN59" s="60"/>
      <c r="AO59" s="60"/>
      <c r="AP59" s="60"/>
      <c r="AQ59" s="60"/>
      <c r="AR59" s="60">
        <v>5</v>
      </c>
      <c r="AS59" s="60"/>
      <c r="AT59" s="60"/>
      <c r="AU59" s="60"/>
      <c r="AV59" s="60"/>
      <c r="AW59" s="60"/>
      <c r="AX59" s="60"/>
      <c r="AY59" s="60"/>
    </row>
    <row r="60" spans="1:79" ht="12.75" hidden="1" customHeight="1" x14ac:dyDescent="0.2">
      <c r="A60" s="44" t="s">
        <v>10</v>
      </c>
      <c r="B60" s="44"/>
      <c r="C60" s="44"/>
      <c r="D60" s="77" t="s">
        <v>11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59" t="s">
        <v>12</v>
      </c>
      <c r="AC60" s="59"/>
      <c r="AD60" s="59"/>
      <c r="AE60" s="59"/>
      <c r="AF60" s="59"/>
      <c r="AG60" s="59"/>
      <c r="AH60" s="59"/>
      <c r="AI60" s="59"/>
      <c r="AJ60" s="59" t="s">
        <v>13</v>
      </c>
      <c r="AK60" s="59"/>
      <c r="AL60" s="59"/>
      <c r="AM60" s="59"/>
      <c r="AN60" s="59"/>
      <c r="AO60" s="59"/>
      <c r="AP60" s="59"/>
      <c r="AQ60" s="59"/>
      <c r="AR60" s="59" t="s">
        <v>14</v>
      </c>
      <c r="AS60" s="59"/>
      <c r="AT60" s="59"/>
      <c r="AU60" s="59"/>
      <c r="AV60" s="59"/>
      <c r="AW60" s="59"/>
      <c r="AX60" s="59"/>
      <c r="AY60" s="59"/>
      <c r="CA60" s="1" t="s">
        <v>19</v>
      </c>
    </row>
    <row r="61" spans="1:79" ht="25.5" customHeight="1" x14ac:dyDescent="0.2">
      <c r="A61" s="44">
        <v>1</v>
      </c>
      <c r="B61" s="44"/>
      <c r="C61" s="44"/>
      <c r="D61" s="45" t="s">
        <v>64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3">
        <f>AC50+AC53</f>
        <v>3489237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3489237</v>
      </c>
      <c r="AS61" s="43"/>
      <c r="AT61" s="43"/>
      <c r="AU61" s="43"/>
      <c r="AV61" s="43"/>
      <c r="AW61" s="43"/>
      <c r="AX61" s="43"/>
      <c r="AY61" s="43"/>
      <c r="CA61" s="1" t="s">
        <v>20</v>
      </c>
    </row>
    <row r="62" spans="1:79" ht="38.25" customHeight="1" x14ac:dyDescent="0.2">
      <c r="A62" s="44">
        <v>2</v>
      </c>
      <c r="B62" s="44"/>
      <c r="C62" s="44"/>
      <c r="D62" s="45" t="s">
        <v>65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3">
        <f>AC51</f>
        <v>10000000</v>
      </c>
      <c r="AC62" s="43"/>
      <c r="AD62" s="43"/>
      <c r="AE62" s="43"/>
      <c r="AF62" s="43"/>
      <c r="AG62" s="43"/>
      <c r="AH62" s="43"/>
      <c r="AI62" s="43"/>
      <c r="AJ62" s="43">
        <v>0</v>
      </c>
      <c r="AK62" s="43"/>
      <c r="AL62" s="43"/>
      <c r="AM62" s="43"/>
      <c r="AN62" s="43"/>
      <c r="AO62" s="43"/>
      <c r="AP62" s="43"/>
      <c r="AQ62" s="43"/>
      <c r="AR62" s="43">
        <f>AB62+AJ62</f>
        <v>10000000</v>
      </c>
      <c r="AS62" s="43"/>
      <c r="AT62" s="43"/>
      <c r="AU62" s="43"/>
      <c r="AV62" s="43"/>
      <c r="AW62" s="43"/>
      <c r="AX62" s="43"/>
      <c r="AY62" s="43"/>
    </row>
    <row r="63" spans="1:79" ht="40.5" customHeight="1" x14ac:dyDescent="0.2">
      <c r="A63" s="44">
        <v>3</v>
      </c>
      <c r="B63" s="44"/>
      <c r="C63" s="44"/>
      <c r="D63" s="45" t="s">
        <v>66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  <c r="AB63" s="43">
        <v>2000000</v>
      </c>
      <c r="AC63" s="43"/>
      <c r="AD63" s="43"/>
      <c r="AE63" s="43"/>
      <c r="AF63" s="43"/>
      <c r="AG63" s="43"/>
      <c r="AH63" s="43"/>
      <c r="AI63" s="43"/>
      <c r="AJ63" s="43">
        <v>0</v>
      </c>
      <c r="AK63" s="43"/>
      <c r="AL63" s="43"/>
      <c r="AM63" s="43"/>
      <c r="AN63" s="43"/>
      <c r="AO63" s="43"/>
      <c r="AP63" s="43"/>
      <c r="AQ63" s="43"/>
      <c r="AR63" s="43">
        <f>AB63+AJ63</f>
        <v>2000000</v>
      </c>
      <c r="AS63" s="43"/>
      <c r="AT63" s="43"/>
      <c r="AU63" s="43"/>
      <c r="AV63" s="43"/>
      <c r="AW63" s="43"/>
      <c r="AX63" s="43"/>
      <c r="AY63" s="43"/>
    </row>
    <row r="64" spans="1:79" s="4" customFormat="1" ht="12.75" customHeight="1" x14ac:dyDescent="0.2">
      <c r="A64" s="50"/>
      <c r="B64" s="50"/>
      <c r="C64" s="50"/>
      <c r="D64" s="51" t="s">
        <v>32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9">
        <f>AB61+AB62+AB63</f>
        <v>15489237</v>
      </c>
      <c r="AC64" s="49"/>
      <c r="AD64" s="49"/>
      <c r="AE64" s="49"/>
      <c r="AF64" s="49"/>
      <c r="AG64" s="49"/>
      <c r="AH64" s="49"/>
      <c r="AI64" s="49"/>
      <c r="AJ64" s="49">
        <f t="shared" ref="AJ64" si="1">AJ61+AJ62+AJ63</f>
        <v>0</v>
      </c>
      <c r="AK64" s="49"/>
      <c r="AL64" s="49"/>
      <c r="AM64" s="49"/>
      <c r="AN64" s="49"/>
      <c r="AO64" s="49"/>
      <c r="AP64" s="49"/>
      <c r="AQ64" s="49"/>
      <c r="AR64" s="49">
        <f t="shared" ref="AR64" si="2">AR61+AR62+AR63</f>
        <v>15489237</v>
      </c>
      <c r="AS64" s="49"/>
      <c r="AT64" s="49"/>
      <c r="AU64" s="49"/>
      <c r="AV64" s="49"/>
      <c r="AW64" s="49"/>
      <c r="AX64" s="49"/>
      <c r="AY64" s="49"/>
    </row>
    <row r="65" spans="1:79" ht="15.75" customHeight="1" x14ac:dyDescent="0.2">
      <c r="A65" s="70" t="s">
        <v>49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79" ht="30.75" customHeight="1" x14ac:dyDescent="0.2">
      <c r="A66" s="60" t="s">
        <v>33</v>
      </c>
      <c r="B66" s="60"/>
      <c r="C66" s="60"/>
      <c r="D66" s="60"/>
      <c r="E66" s="60"/>
      <c r="F66" s="60"/>
      <c r="G66" s="71" t="s">
        <v>50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60" t="s">
        <v>6</v>
      </c>
      <c r="AA66" s="60"/>
      <c r="AB66" s="60"/>
      <c r="AC66" s="60"/>
      <c r="AD66" s="60"/>
      <c r="AE66" s="60" t="s">
        <v>5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71" t="s">
        <v>34</v>
      </c>
      <c r="AP66" s="72"/>
      <c r="AQ66" s="72"/>
      <c r="AR66" s="72"/>
      <c r="AS66" s="72"/>
      <c r="AT66" s="72"/>
      <c r="AU66" s="72"/>
      <c r="AV66" s="73"/>
      <c r="AW66" s="71" t="s">
        <v>35</v>
      </c>
      <c r="AX66" s="72"/>
      <c r="AY66" s="72"/>
      <c r="AZ66" s="72"/>
      <c r="BA66" s="72"/>
      <c r="BB66" s="72"/>
      <c r="BC66" s="72"/>
      <c r="BD66" s="73"/>
      <c r="BE66" s="71" t="s">
        <v>32</v>
      </c>
      <c r="BF66" s="72"/>
      <c r="BG66" s="72"/>
      <c r="BH66" s="72"/>
      <c r="BI66" s="72"/>
      <c r="BJ66" s="72"/>
      <c r="BK66" s="72"/>
      <c r="BL66" s="73"/>
    </row>
    <row r="67" spans="1:79" ht="15.75" customHeight="1" x14ac:dyDescent="0.2">
      <c r="A67" s="60">
        <v>1</v>
      </c>
      <c r="B67" s="60"/>
      <c r="C67" s="60"/>
      <c r="D67" s="60"/>
      <c r="E67" s="60"/>
      <c r="F67" s="60"/>
      <c r="G67" s="71">
        <v>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0">
        <v>3</v>
      </c>
      <c r="AA67" s="60"/>
      <c r="AB67" s="60"/>
      <c r="AC67" s="60"/>
      <c r="AD67" s="60"/>
      <c r="AE67" s="60">
        <v>4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0">
        <v>5</v>
      </c>
      <c r="AP67" s="60"/>
      <c r="AQ67" s="60"/>
      <c r="AR67" s="60"/>
      <c r="AS67" s="60"/>
      <c r="AT67" s="60"/>
      <c r="AU67" s="60"/>
      <c r="AV67" s="60"/>
      <c r="AW67" s="60">
        <v>6</v>
      </c>
      <c r="AX67" s="60"/>
      <c r="AY67" s="60"/>
      <c r="AZ67" s="60"/>
      <c r="BA67" s="60"/>
      <c r="BB67" s="60"/>
      <c r="BC67" s="60"/>
      <c r="BD67" s="60"/>
      <c r="BE67" s="60">
        <v>7</v>
      </c>
      <c r="BF67" s="60"/>
      <c r="BG67" s="60"/>
      <c r="BH67" s="60"/>
      <c r="BI67" s="60"/>
      <c r="BJ67" s="60"/>
      <c r="BK67" s="60"/>
      <c r="BL67" s="60"/>
    </row>
    <row r="68" spans="1:79" ht="12.75" hidden="1" customHeight="1" x14ac:dyDescent="0.2">
      <c r="A68" s="44" t="s">
        <v>38</v>
      </c>
      <c r="B68" s="44"/>
      <c r="C68" s="44"/>
      <c r="D68" s="44"/>
      <c r="E68" s="44"/>
      <c r="F68" s="44"/>
      <c r="G68" s="77" t="s">
        <v>11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44" t="s">
        <v>23</v>
      </c>
      <c r="AA68" s="44"/>
      <c r="AB68" s="44"/>
      <c r="AC68" s="44"/>
      <c r="AD68" s="44"/>
      <c r="AE68" s="109" t="s">
        <v>37</v>
      </c>
      <c r="AF68" s="109"/>
      <c r="AG68" s="109"/>
      <c r="AH68" s="109"/>
      <c r="AI68" s="109"/>
      <c r="AJ68" s="109"/>
      <c r="AK68" s="109"/>
      <c r="AL68" s="109"/>
      <c r="AM68" s="109"/>
      <c r="AN68" s="77"/>
      <c r="AO68" s="59" t="s">
        <v>12</v>
      </c>
      <c r="AP68" s="59"/>
      <c r="AQ68" s="59"/>
      <c r="AR68" s="59"/>
      <c r="AS68" s="59"/>
      <c r="AT68" s="59"/>
      <c r="AU68" s="59"/>
      <c r="AV68" s="59"/>
      <c r="AW68" s="59" t="s">
        <v>36</v>
      </c>
      <c r="AX68" s="59"/>
      <c r="AY68" s="59"/>
      <c r="AZ68" s="59"/>
      <c r="BA68" s="59"/>
      <c r="BB68" s="59"/>
      <c r="BC68" s="59"/>
      <c r="BD68" s="59"/>
      <c r="BE68" s="59" t="s">
        <v>14</v>
      </c>
      <c r="BF68" s="59"/>
      <c r="BG68" s="59"/>
      <c r="BH68" s="59"/>
      <c r="BI68" s="59"/>
      <c r="BJ68" s="59"/>
      <c r="BK68" s="59"/>
      <c r="BL68" s="59"/>
      <c r="CA68" s="1" t="s">
        <v>21</v>
      </c>
    </row>
    <row r="69" spans="1:79" s="4" customFormat="1" ht="12.75" customHeight="1" x14ac:dyDescent="0.2">
      <c r="A69" s="50">
        <v>1</v>
      </c>
      <c r="B69" s="50"/>
      <c r="C69" s="50"/>
      <c r="D69" s="50"/>
      <c r="E69" s="50"/>
      <c r="F69" s="50"/>
      <c r="G69" s="106" t="s">
        <v>67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54"/>
      <c r="AA69" s="54"/>
      <c r="AB69" s="54"/>
      <c r="AC69" s="54"/>
      <c r="AD69" s="54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CA69" s="4" t="s">
        <v>22</v>
      </c>
    </row>
    <row r="70" spans="1:79" ht="44.25" customHeight="1" x14ac:dyDescent="0.2">
      <c r="A70" s="44"/>
      <c r="B70" s="44"/>
      <c r="C70" s="44"/>
      <c r="D70" s="44"/>
      <c r="E70" s="44"/>
      <c r="F70" s="44"/>
      <c r="G70" s="45" t="s">
        <v>68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69</v>
      </c>
      <c r="AA70" s="48"/>
      <c r="AB70" s="48"/>
      <c r="AC70" s="48"/>
      <c r="AD70" s="48"/>
      <c r="AE70" s="45" t="s">
        <v>100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f>AB61+AB62</f>
        <v>13489237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ref="BE70:BE73" si="3">AO70+AW70</f>
        <v>13489237</v>
      </c>
      <c r="BF70" s="43"/>
      <c r="BG70" s="43"/>
      <c r="BH70" s="43"/>
      <c r="BI70" s="43"/>
      <c r="BJ70" s="43"/>
      <c r="BK70" s="43"/>
      <c r="BL70" s="43"/>
    </row>
    <row r="71" spans="1:79" ht="47.25" customHeight="1" x14ac:dyDescent="0.2">
      <c r="A71" s="44"/>
      <c r="B71" s="44"/>
      <c r="C71" s="44"/>
      <c r="D71" s="44"/>
      <c r="E71" s="44"/>
      <c r="F71" s="44"/>
      <c r="G71" s="45" t="s">
        <v>99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69</v>
      </c>
      <c r="AA71" s="48"/>
      <c r="AB71" s="48"/>
      <c r="AC71" s="48"/>
      <c r="AD71" s="48"/>
      <c r="AE71" s="45" t="s">
        <v>100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3">
        <v>2000000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 t="shared" si="3"/>
        <v>2000000</v>
      </c>
      <c r="BF71" s="43"/>
      <c r="BG71" s="43"/>
      <c r="BH71" s="43"/>
      <c r="BI71" s="43"/>
      <c r="BJ71" s="43"/>
      <c r="BK71" s="43"/>
      <c r="BL71" s="43"/>
    </row>
    <row r="72" spans="1:79" ht="122.25" customHeight="1" x14ac:dyDescent="0.2">
      <c r="A72" s="44"/>
      <c r="B72" s="44"/>
      <c r="C72" s="44"/>
      <c r="D72" s="44"/>
      <c r="E72" s="44"/>
      <c r="F72" s="44"/>
      <c r="G72" s="45" t="s">
        <v>70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71</v>
      </c>
      <c r="AA72" s="48"/>
      <c r="AB72" s="48"/>
      <c r="AC72" s="48"/>
      <c r="AD72" s="48"/>
      <c r="AE72" s="45" t="s">
        <v>96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55">
        <v>120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f t="shared" si="3"/>
        <v>120</v>
      </c>
      <c r="BF72" s="55"/>
      <c r="BG72" s="55"/>
      <c r="BH72" s="55"/>
      <c r="BI72" s="55"/>
      <c r="BJ72" s="55"/>
      <c r="BK72" s="55"/>
      <c r="BL72" s="55"/>
    </row>
    <row r="73" spans="1:79" ht="39.75" customHeight="1" x14ac:dyDescent="0.2">
      <c r="A73" s="44"/>
      <c r="B73" s="44"/>
      <c r="C73" s="44"/>
      <c r="D73" s="44"/>
      <c r="E73" s="44"/>
      <c r="F73" s="44"/>
      <c r="G73" s="45" t="s">
        <v>107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71</v>
      </c>
      <c r="AA73" s="48"/>
      <c r="AB73" s="48"/>
      <c r="AC73" s="48"/>
      <c r="AD73" s="48"/>
      <c r="AE73" s="45" t="s">
        <v>103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55">
        <v>62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f t="shared" si="3"/>
        <v>62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 x14ac:dyDescent="0.2">
      <c r="A74" s="50">
        <v>2</v>
      </c>
      <c r="B74" s="50"/>
      <c r="C74" s="50"/>
      <c r="D74" s="50"/>
      <c r="E74" s="50"/>
      <c r="F74" s="50"/>
      <c r="G74" s="51" t="s">
        <v>73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4"/>
      <c r="AB74" s="54"/>
      <c r="AC74" s="54"/>
      <c r="AD74" s="54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spans="1:79" ht="106.5" customHeight="1" x14ac:dyDescent="0.2">
      <c r="A75" s="44"/>
      <c r="B75" s="44"/>
      <c r="C75" s="44"/>
      <c r="D75" s="44"/>
      <c r="E75" s="44"/>
      <c r="F75" s="44"/>
      <c r="G75" s="45" t="s">
        <v>76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71</v>
      </c>
      <c r="AA75" s="48"/>
      <c r="AB75" s="48"/>
      <c r="AC75" s="48"/>
      <c r="AD75" s="48"/>
      <c r="AE75" s="45" t="s">
        <v>72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57">
        <f>54+1+35+12+10+8</f>
        <v>120</v>
      </c>
      <c r="AP75" s="57"/>
      <c r="AQ75" s="57"/>
      <c r="AR75" s="57"/>
      <c r="AS75" s="57"/>
      <c r="AT75" s="57"/>
      <c r="AU75" s="57"/>
      <c r="AV75" s="57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f t="shared" ref="BE75:BE76" si="4">AO75+AW75</f>
        <v>120</v>
      </c>
      <c r="BF75" s="55"/>
      <c r="BG75" s="55"/>
      <c r="BH75" s="55"/>
      <c r="BI75" s="55"/>
      <c r="BJ75" s="55"/>
      <c r="BK75" s="55"/>
      <c r="BL75" s="55"/>
    </row>
    <row r="76" spans="1:79" ht="63" customHeight="1" x14ac:dyDescent="0.2">
      <c r="A76" s="44"/>
      <c r="B76" s="44"/>
      <c r="C76" s="44"/>
      <c r="D76" s="44"/>
      <c r="E76" s="44"/>
      <c r="F76" s="44"/>
      <c r="G76" s="45" t="s">
        <v>74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71</v>
      </c>
      <c r="AA76" s="48"/>
      <c r="AB76" s="48"/>
      <c r="AC76" s="48"/>
      <c r="AD76" s="48"/>
      <c r="AE76" s="45" t="s">
        <v>75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55">
        <v>62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f t="shared" si="4"/>
        <v>62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">
      <c r="A77" s="50">
        <v>3</v>
      </c>
      <c r="B77" s="50"/>
      <c r="C77" s="50"/>
      <c r="D77" s="50"/>
      <c r="E77" s="50"/>
      <c r="F77" s="50"/>
      <c r="G77" s="51" t="s">
        <v>77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4"/>
      <c r="AB77" s="54"/>
      <c r="AC77" s="54"/>
      <c r="AD77" s="54"/>
      <c r="AE77" s="51"/>
      <c r="AF77" s="52"/>
      <c r="AG77" s="52"/>
      <c r="AH77" s="52"/>
      <c r="AI77" s="52"/>
      <c r="AJ77" s="52"/>
      <c r="AK77" s="52"/>
      <c r="AL77" s="52"/>
      <c r="AM77" s="52"/>
      <c r="AN77" s="53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</row>
    <row r="78" spans="1:79" ht="12.75" customHeight="1" x14ac:dyDescent="0.2">
      <c r="A78" s="44"/>
      <c r="B78" s="44"/>
      <c r="C78" s="44"/>
      <c r="D78" s="44"/>
      <c r="E78" s="44"/>
      <c r="F78" s="44"/>
      <c r="G78" s="45" t="s">
        <v>80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69</v>
      </c>
      <c r="AA78" s="48"/>
      <c r="AB78" s="48"/>
      <c r="AC78" s="48"/>
      <c r="AD78" s="48"/>
      <c r="AE78" s="45" t="s">
        <v>79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f>AO70/AO75</f>
        <v>112410.30833333333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 t="shared" ref="BE78:BE79" si="5">AO78+AW78</f>
        <v>112410.30833333333</v>
      </c>
      <c r="BF78" s="43"/>
      <c r="BG78" s="43"/>
      <c r="BH78" s="43"/>
      <c r="BI78" s="43"/>
      <c r="BJ78" s="43"/>
      <c r="BK78" s="43"/>
      <c r="BL78" s="43"/>
    </row>
    <row r="79" spans="1:79" ht="12.75" customHeight="1" x14ac:dyDescent="0.2">
      <c r="A79" s="44"/>
      <c r="B79" s="44"/>
      <c r="C79" s="44"/>
      <c r="D79" s="44"/>
      <c r="E79" s="44"/>
      <c r="F79" s="44"/>
      <c r="G79" s="45" t="s">
        <v>78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69</v>
      </c>
      <c r="AA79" s="48"/>
      <c r="AB79" s="48"/>
      <c r="AC79" s="48"/>
      <c r="AD79" s="48"/>
      <c r="AE79" s="45" t="s">
        <v>79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f>AO71/AO76</f>
        <v>32258.064516129034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t="shared" si="5"/>
        <v>32258.064516129034</v>
      </c>
      <c r="BF79" s="43"/>
      <c r="BG79" s="43"/>
      <c r="BH79" s="43"/>
      <c r="BI79" s="43"/>
      <c r="BJ79" s="43"/>
      <c r="BK79" s="43"/>
      <c r="BL79" s="43"/>
    </row>
    <row r="80" spans="1:79" s="4" customFormat="1" ht="12.75" customHeight="1" x14ac:dyDescent="0.2">
      <c r="A80" s="50">
        <v>4</v>
      </c>
      <c r="B80" s="50"/>
      <c r="C80" s="50"/>
      <c r="D80" s="50"/>
      <c r="E80" s="50"/>
      <c r="F80" s="50"/>
      <c r="G80" s="51" t="s">
        <v>81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/>
      <c r="AA80" s="54"/>
      <c r="AB80" s="54"/>
      <c r="AC80" s="54"/>
      <c r="AD80" s="54"/>
      <c r="AE80" s="51"/>
      <c r="AF80" s="52"/>
      <c r="AG80" s="52"/>
      <c r="AH80" s="52"/>
      <c r="AI80" s="52"/>
      <c r="AJ80" s="52"/>
      <c r="AK80" s="52"/>
      <c r="AL80" s="52"/>
      <c r="AM80" s="52"/>
      <c r="AN80" s="53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</row>
    <row r="81" spans="1:64" ht="42" customHeight="1" x14ac:dyDescent="0.2">
      <c r="A81" s="44"/>
      <c r="B81" s="44"/>
      <c r="C81" s="44"/>
      <c r="D81" s="44"/>
      <c r="E81" s="44"/>
      <c r="F81" s="44"/>
      <c r="G81" s="45" t="s">
        <v>84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83</v>
      </c>
      <c r="AA81" s="48"/>
      <c r="AB81" s="48"/>
      <c r="AC81" s="48"/>
      <c r="AD81" s="48"/>
      <c r="AE81" s="45" t="s">
        <v>79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f>AO75/AO72*100</f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f t="shared" ref="BE81:BE82" si="6">AO81+AW81</f>
        <v>100</v>
      </c>
      <c r="BF81" s="43"/>
      <c r="BG81" s="43"/>
      <c r="BH81" s="43"/>
      <c r="BI81" s="43"/>
      <c r="BJ81" s="43"/>
      <c r="BK81" s="43"/>
      <c r="BL81" s="43"/>
    </row>
    <row r="82" spans="1:64" ht="42.75" customHeight="1" x14ac:dyDescent="0.2">
      <c r="A82" s="44"/>
      <c r="B82" s="44"/>
      <c r="C82" s="44"/>
      <c r="D82" s="44"/>
      <c r="E82" s="44"/>
      <c r="F82" s="44"/>
      <c r="G82" s="45" t="s">
        <v>82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83</v>
      </c>
      <c r="AA82" s="48"/>
      <c r="AB82" s="48"/>
      <c r="AC82" s="48"/>
      <c r="AD82" s="48"/>
      <c r="AE82" s="45" t="s">
        <v>79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3">
        <v>100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f t="shared" si="6"/>
        <v>100</v>
      </c>
      <c r="BF82" s="43"/>
      <c r="BG82" s="43"/>
      <c r="BH82" s="43"/>
      <c r="BI82" s="43"/>
      <c r="BJ82" s="43"/>
      <c r="BK82" s="43"/>
      <c r="BL82" s="43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36" customHeight="1" x14ac:dyDescent="0.25">
      <c r="A85" s="98" t="s">
        <v>104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25"/>
      <c r="AO85" s="100" t="s">
        <v>112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64" ht="15.75" x14ac:dyDescent="0.25">
      <c r="A86" s="27"/>
      <c r="B86" s="27"/>
      <c r="W86" s="104" t="s">
        <v>9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58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64" ht="15.75" customHeight="1" x14ac:dyDescent="0.25">
      <c r="A87" s="105" t="s">
        <v>7</v>
      </c>
      <c r="B87" s="105"/>
      <c r="C87" s="105"/>
      <c r="D87" s="105"/>
      <c r="E87" s="105"/>
      <c r="F87" s="105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  <row r="88" spans="1:64" ht="21" customHeight="1" x14ac:dyDescent="0.25">
      <c r="A88" s="116" t="s">
        <v>105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1:64" ht="15.75" x14ac:dyDescent="0.25">
      <c r="A89" s="118" t="s">
        <v>53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</row>
    <row r="90" spans="1:64" ht="10.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1:64" ht="37.5" customHeight="1" x14ac:dyDescent="0.25">
      <c r="A91" s="98" t="s">
        <v>110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25"/>
      <c r="AO91" s="100" t="s">
        <v>113</v>
      </c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</row>
    <row r="92" spans="1:64" ht="18" customHeight="1" x14ac:dyDescent="0.2">
      <c r="W92" s="104" t="s">
        <v>9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58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4" x14ac:dyDescent="0.2">
      <c r="A93" s="119"/>
      <c r="B93" s="120"/>
      <c r="C93" s="120"/>
      <c r="D93" s="120"/>
      <c r="E93" s="120"/>
      <c r="F93" s="120"/>
      <c r="G93" s="120"/>
      <c r="H93" s="120"/>
    </row>
    <row r="94" spans="1:64" x14ac:dyDescent="0.2">
      <c r="A94" s="115" t="s">
        <v>51</v>
      </c>
      <c r="B94" s="115"/>
      <c r="C94" s="115"/>
      <c r="D94" s="115"/>
      <c r="E94" s="115"/>
      <c r="F94" s="115"/>
      <c r="G94" s="115"/>
      <c r="H94" s="115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3" t="s">
        <v>52</v>
      </c>
    </row>
    <row r="96" spans="1:64" ht="28.5" customHeight="1" x14ac:dyDescent="0.2">
      <c r="A96" s="121" t="s">
        <v>101</v>
      </c>
      <c r="B96" s="121"/>
      <c r="C96" s="121"/>
      <c r="D96" s="121"/>
      <c r="E96" s="121"/>
      <c r="F96" s="121"/>
      <c r="G96" s="121"/>
    </row>
    <row r="97" spans="1:69" x14ac:dyDescent="0.2">
      <c r="A97" s="110" t="s">
        <v>102</v>
      </c>
      <c r="B97" s="110"/>
      <c r="C97" s="110"/>
      <c r="D97" s="110"/>
      <c r="E97" s="110"/>
      <c r="F97" s="29"/>
      <c r="G97" s="29"/>
    </row>
    <row r="98" spans="1:69" ht="12.75" customHeight="1" x14ac:dyDescent="0.2">
      <c r="A98" s="110" t="s">
        <v>111</v>
      </c>
      <c r="B98" s="110"/>
      <c r="C98" s="110"/>
      <c r="D98" s="110"/>
      <c r="E98" s="110"/>
      <c r="F98" s="110"/>
      <c r="G98" s="110"/>
      <c r="L98" s="111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3"/>
      <c r="AF98" s="113"/>
      <c r="AG98" s="113"/>
      <c r="AH98" s="113"/>
      <c r="AI98" s="113"/>
      <c r="AJ98" s="111"/>
      <c r="AK98" s="112"/>
      <c r="AL98" s="112"/>
      <c r="AM98" s="112"/>
      <c r="AN98" s="112"/>
      <c r="AO98" s="112"/>
      <c r="AP98" s="112"/>
      <c r="AQ98" s="112"/>
      <c r="AR98" s="112"/>
      <c r="AS98" s="112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</row>
  </sheetData>
  <mergeCells count="281">
    <mergeCell ref="A98:G98"/>
    <mergeCell ref="L98:AD98"/>
    <mergeCell ref="AE98:AI98"/>
    <mergeCell ref="AJ98:AS98"/>
    <mergeCell ref="AT98:BA98"/>
    <mergeCell ref="BB98:BI98"/>
    <mergeCell ref="BJ98:BQ98"/>
    <mergeCell ref="A94:H94"/>
    <mergeCell ref="A88:AS88"/>
    <mergeCell ref="A89:AS89"/>
    <mergeCell ref="A93:H93"/>
    <mergeCell ref="A96:G96"/>
    <mergeCell ref="A97:E97"/>
    <mergeCell ref="D59:AA59"/>
    <mergeCell ref="AB59:AI59"/>
    <mergeCell ref="W92:AM92"/>
    <mergeCell ref="A87:F87"/>
    <mergeCell ref="A59:C59"/>
    <mergeCell ref="AR59:AY59"/>
    <mergeCell ref="A60:C60"/>
    <mergeCell ref="D60:AA60"/>
    <mergeCell ref="AB60:AI60"/>
    <mergeCell ref="AJ60:AQ60"/>
    <mergeCell ref="AO92:BG92"/>
    <mergeCell ref="AO86:BG86"/>
    <mergeCell ref="G67:Y67"/>
    <mergeCell ref="G68:Y68"/>
    <mergeCell ref="G69:Y69"/>
    <mergeCell ref="AO67:AV67"/>
    <mergeCell ref="Z67:AD67"/>
    <mergeCell ref="A91:V91"/>
    <mergeCell ref="W91:AM91"/>
    <mergeCell ref="AO91:BG91"/>
    <mergeCell ref="W86:AM86"/>
    <mergeCell ref="AE67:AN67"/>
    <mergeCell ref="AE68:AN68"/>
    <mergeCell ref="A69:F69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Z69:AD69"/>
    <mergeCell ref="AE69:AN69"/>
    <mergeCell ref="A67:F67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85:V85"/>
    <mergeCell ref="W85:AM85"/>
    <mergeCell ref="AO85:BG85"/>
    <mergeCell ref="A68:F68"/>
    <mergeCell ref="Z68:AD68"/>
    <mergeCell ref="A65:BL65"/>
    <mergeCell ref="A66:F66"/>
    <mergeCell ref="AE66:AN66"/>
    <mergeCell ref="Z66:AD66"/>
    <mergeCell ref="G66:Y66"/>
    <mergeCell ref="AO66:AV66"/>
    <mergeCell ref="AW67:BD67"/>
    <mergeCell ref="BE67:BL67"/>
    <mergeCell ref="BE69:BL69"/>
    <mergeCell ref="AO68:AV68"/>
    <mergeCell ref="AW68:BD68"/>
    <mergeCell ref="BE68:BL68"/>
    <mergeCell ref="AW69:BD69"/>
    <mergeCell ref="AW66:BD66"/>
    <mergeCell ref="BE66:BL66"/>
    <mergeCell ref="BE72:BL72"/>
    <mergeCell ref="A73:F73"/>
    <mergeCell ref="G73:Y73"/>
    <mergeCell ref="Z73:AD73"/>
    <mergeCell ref="AO1:BL1"/>
    <mergeCell ref="A55:BL55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5:BL5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41:F41"/>
    <mergeCell ref="AC51:AJ51"/>
    <mergeCell ref="AC46:AJ47"/>
    <mergeCell ref="AK46:AR47"/>
    <mergeCell ref="D51:AB51"/>
    <mergeCell ref="A48:C48"/>
    <mergeCell ref="A49:C49"/>
    <mergeCell ref="AK48:AR48"/>
    <mergeCell ref="G41:BL41"/>
    <mergeCell ref="A46:C47"/>
    <mergeCell ref="A45:AZ45"/>
    <mergeCell ref="A44:AZ44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2:F42"/>
    <mergeCell ref="G42:BL42"/>
    <mergeCell ref="A50:C50"/>
    <mergeCell ref="A61:C61"/>
    <mergeCell ref="D61:AA61"/>
    <mergeCell ref="AB61:AI61"/>
    <mergeCell ref="AJ61:AQ61"/>
    <mergeCell ref="AR61:AY61"/>
    <mergeCell ref="A62:C62"/>
    <mergeCell ref="A56:AY56"/>
    <mergeCell ref="A52:C52"/>
    <mergeCell ref="D52:AB52"/>
    <mergeCell ref="AC52:AJ52"/>
    <mergeCell ref="AK52:AR52"/>
    <mergeCell ref="AS52:AZ52"/>
    <mergeCell ref="AR60:AY60"/>
    <mergeCell ref="AJ59:AQ59"/>
    <mergeCell ref="D57:AA58"/>
    <mergeCell ref="AB57:AI58"/>
    <mergeCell ref="AJ57:AQ58"/>
    <mergeCell ref="AR57:AY58"/>
    <mergeCell ref="A54:C54"/>
    <mergeCell ref="D54:AB54"/>
    <mergeCell ref="AC54:AJ54"/>
    <mergeCell ref="AK54:AR54"/>
    <mergeCell ref="AS54:AZ54"/>
    <mergeCell ref="A57:C58"/>
    <mergeCell ref="A64:C64"/>
    <mergeCell ref="D64:AA64"/>
    <mergeCell ref="AB64:AI64"/>
    <mergeCell ref="AJ64:AQ64"/>
    <mergeCell ref="AR64:AY64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E73:AN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53:C53"/>
    <mergeCell ref="D53:AB53"/>
    <mergeCell ref="AC53:AJ53"/>
    <mergeCell ref="AK53:AR53"/>
    <mergeCell ref="AS53:AZ53"/>
    <mergeCell ref="D50:AB50"/>
    <mergeCell ref="AC50:AJ50"/>
    <mergeCell ref="AK50:AR50"/>
    <mergeCell ref="AS50:AZ50"/>
  </mergeCells>
  <phoneticPr fontId="0" type="noConversion"/>
  <conditionalFormatting sqref="G69:L69">
    <cfRule type="cellIs" dxfId="31" priority="43" stopIfTrue="1" operator="equal">
      <formula>$G68</formula>
    </cfRule>
  </conditionalFormatting>
  <conditionalFormatting sqref="A69:F69">
    <cfRule type="cellIs" dxfId="30" priority="45" stopIfTrue="1" operator="equal">
      <formula>0</formula>
    </cfRule>
  </conditionalFormatting>
  <conditionalFormatting sqref="D54">
    <cfRule type="cellIs" dxfId="29" priority="41" stopIfTrue="1" operator="equal">
      <formula>$D52</formula>
    </cfRule>
  </conditionalFormatting>
  <conditionalFormatting sqref="G70">
    <cfRule type="cellIs" dxfId="28" priority="38" stopIfTrue="1" operator="equal">
      <formula>$G69</formula>
    </cfRule>
  </conditionalFormatting>
  <conditionalFormatting sqref="A70:F70">
    <cfRule type="cellIs" dxfId="27" priority="39" stopIfTrue="1" operator="equal">
      <formula>0</formula>
    </cfRule>
  </conditionalFormatting>
  <conditionalFormatting sqref="G71">
    <cfRule type="cellIs" dxfId="26" priority="36" stopIfTrue="1" operator="equal">
      <formula>$G70</formula>
    </cfRule>
  </conditionalFormatting>
  <conditionalFormatting sqref="A71:F71">
    <cfRule type="cellIs" dxfId="25" priority="37" stopIfTrue="1" operator="equal">
      <formula>0</formula>
    </cfRule>
  </conditionalFormatting>
  <conditionalFormatting sqref="G72">
    <cfRule type="cellIs" dxfId="24" priority="34" stopIfTrue="1" operator="equal">
      <formula>$G71</formula>
    </cfRule>
  </conditionalFormatting>
  <conditionalFormatting sqref="A72:F72">
    <cfRule type="cellIs" dxfId="23" priority="35" stopIfTrue="1" operator="equal">
      <formula>0</formula>
    </cfRule>
  </conditionalFormatting>
  <conditionalFormatting sqref="G73">
    <cfRule type="cellIs" dxfId="22" priority="32" stopIfTrue="1" operator="equal">
      <formula>$G72</formula>
    </cfRule>
  </conditionalFormatting>
  <conditionalFormatting sqref="A73:F73">
    <cfRule type="cellIs" dxfId="21" priority="33" stopIfTrue="1" operator="equal">
      <formula>0</formula>
    </cfRule>
  </conditionalFormatting>
  <conditionalFormatting sqref="G74">
    <cfRule type="cellIs" dxfId="20" priority="30" stopIfTrue="1" operator="equal">
      <formula>$G73</formula>
    </cfRule>
  </conditionalFormatting>
  <conditionalFormatting sqref="A74:F74">
    <cfRule type="cellIs" dxfId="19" priority="31" stopIfTrue="1" operator="equal">
      <formula>0</formula>
    </cfRule>
  </conditionalFormatting>
  <conditionalFormatting sqref="A75:F75">
    <cfRule type="cellIs" dxfId="18" priority="29" stopIfTrue="1" operator="equal">
      <formula>0</formula>
    </cfRule>
  </conditionalFormatting>
  <conditionalFormatting sqref="A76:F76">
    <cfRule type="cellIs" dxfId="17" priority="27" stopIfTrue="1" operator="equal">
      <formula>0</formula>
    </cfRule>
  </conditionalFormatting>
  <conditionalFormatting sqref="G77">
    <cfRule type="cellIs" dxfId="16" priority="24" stopIfTrue="1" operator="equal">
      <formula>$G76</formula>
    </cfRule>
  </conditionalFormatting>
  <conditionalFormatting sqref="A77:F77">
    <cfRule type="cellIs" dxfId="15" priority="25" stopIfTrue="1" operator="equal">
      <formula>0</formula>
    </cfRule>
  </conditionalFormatting>
  <conditionalFormatting sqref="A78:F78">
    <cfRule type="cellIs" dxfId="14" priority="23" stopIfTrue="1" operator="equal">
      <formula>0</formula>
    </cfRule>
  </conditionalFormatting>
  <conditionalFormatting sqref="A79:F79">
    <cfRule type="cellIs" dxfId="13" priority="21" stopIfTrue="1" operator="equal">
      <formula>0</formula>
    </cfRule>
  </conditionalFormatting>
  <conditionalFormatting sqref="G80">
    <cfRule type="cellIs" dxfId="12" priority="18" stopIfTrue="1" operator="equal">
      <formula>$G79</formula>
    </cfRule>
  </conditionalFormatting>
  <conditionalFormatting sqref="A80:F80">
    <cfRule type="cellIs" dxfId="11" priority="19" stopIfTrue="1" operator="equal">
      <formula>0</formula>
    </cfRule>
  </conditionalFormatting>
  <conditionalFormatting sqref="A81:F81">
    <cfRule type="cellIs" dxfId="10" priority="17" stopIfTrue="1" operator="equal">
      <formula>0</formula>
    </cfRule>
  </conditionalFormatting>
  <conditionalFormatting sqref="A82:F82">
    <cfRule type="cellIs" dxfId="9" priority="15" stopIfTrue="1" operator="equal">
      <formula>0</formula>
    </cfRule>
  </conditionalFormatting>
  <conditionalFormatting sqref="G75">
    <cfRule type="cellIs" dxfId="8" priority="10" stopIfTrue="1" operator="equal">
      <formula>$G74</formula>
    </cfRule>
  </conditionalFormatting>
  <conditionalFormatting sqref="G76">
    <cfRule type="cellIs" dxfId="7" priority="9" stopIfTrue="1" operator="equal">
      <formula>$G75</formula>
    </cfRule>
  </conditionalFormatting>
  <conditionalFormatting sqref="G78">
    <cfRule type="cellIs" dxfId="6" priority="7" stopIfTrue="1" operator="equal">
      <formula>$G77</formula>
    </cfRule>
  </conditionalFormatting>
  <conditionalFormatting sqref="G79">
    <cfRule type="cellIs" dxfId="5" priority="6" stopIfTrue="1" operator="equal">
      <formula>$G78</formula>
    </cfRule>
  </conditionalFormatting>
  <conditionalFormatting sqref="L98">
    <cfRule type="cellIs" dxfId="4" priority="5" stopIfTrue="1" operator="equal">
      <formula>$G97</formula>
    </cfRule>
  </conditionalFormatting>
  <conditionalFormatting sqref="G81">
    <cfRule type="cellIs" dxfId="3" priority="4" stopIfTrue="1" operator="equal">
      <formula>$G80</formula>
    </cfRule>
  </conditionalFormatting>
  <conditionalFormatting sqref="G82">
    <cfRule type="cellIs" dxfId="2" priority="3" stopIfTrue="1" operator="equal">
      <formula>$G81</formula>
    </cfRule>
  </conditionalFormatting>
  <conditionalFormatting sqref="D51">
    <cfRule type="cellIs" dxfId="1" priority="2" stopIfTrue="1" operator="equal">
      <formula>$D49</formula>
    </cfRule>
  </conditionalFormatting>
  <conditionalFormatting sqref="D52:D53">
    <cfRule type="cellIs" dxfId="0" priority="1" stopIfTrue="1" operator="equal">
      <formula>$D51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  <rowBreaks count="2" manualBreakCount="2">
    <brk id="26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ugkx551_3</cp:lastModifiedBy>
  <cp:lastPrinted>2019-12-27T07:51:28Z</cp:lastPrinted>
  <dcterms:created xsi:type="dcterms:W3CDTF">2016-08-15T09:54:21Z</dcterms:created>
  <dcterms:modified xsi:type="dcterms:W3CDTF">2019-12-27T09:51:36Z</dcterms:modified>
</cp:coreProperties>
</file>