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3680"/>
  </bookViews>
  <sheets>
    <sheet name="КПК1218340" sheetId="2" r:id="rId1"/>
  </sheets>
  <definedNames>
    <definedName name="_xlnm.Print_Area" localSheetId="0">КПК1218340!$A$1:$BM$145</definedName>
  </definedNames>
  <calcPr calcId="145621"/>
</workbook>
</file>

<file path=xl/calcChain.xml><?xml version="1.0" encoding="utf-8"?>
<calcChain xmlns="http://schemas.openxmlformats.org/spreadsheetml/2006/main">
  <c r="AK53" i="2" l="1"/>
  <c r="AK56" i="2"/>
  <c r="AW73" i="2" l="1"/>
  <c r="AW88" i="2" l="1"/>
  <c r="BE128" i="2"/>
  <c r="BE127" i="2"/>
  <c r="BE114" i="2"/>
  <c r="BE113" i="2"/>
  <c r="BE100" i="2"/>
  <c r="BE99" i="2"/>
  <c r="BE83" i="2"/>
  <c r="BE82" i="2"/>
  <c r="AK57" i="2" l="1"/>
  <c r="AW117" i="2"/>
  <c r="AJ65" i="2" l="1"/>
  <c r="AJ66" i="2" s="1"/>
  <c r="I23" i="2"/>
  <c r="BE130" i="2"/>
  <c r="BE131" i="2"/>
  <c r="BE126" i="2"/>
  <c r="BE129" i="2"/>
  <c r="BE125" i="2"/>
  <c r="BE124" i="2"/>
  <c r="BE123" i="2"/>
  <c r="BE122" i="2"/>
  <c r="BE121" i="2"/>
  <c r="BE120" i="2"/>
  <c r="BE119" i="2"/>
  <c r="BE116" i="2"/>
  <c r="BE117" i="2"/>
  <c r="BE112" i="2"/>
  <c r="BE115" i="2"/>
  <c r="BE111" i="2"/>
  <c r="BE110" i="2"/>
  <c r="BE109" i="2"/>
  <c r="BE108" i="2"/>
  <c r="BE107" i="2"/>
  <c r="BE106" i="2"/>
  <c r="BE105" i="2"/>
  <c r="BE102" i="2"/>
  <c r="BE103" i="2"/>
  <c r="BE98" i="2"/>
  <c r="BE101" i="2"/>
  <c r="BE97" i="2"/>
  <c r="BE96" i="2"/>
  <c r="BE95" i="2"/>
  <c r="BE94" i="2"/>
  <c r="BE93" i="2"/>
  <c r="BE92" i="2"/>
  <c r="BE91" i="2"/>
  <c r="BE87" i="2"/>
  <c r="BE89" i="2"/>
  <c r="BE88" i="2"/>
  <c r="BE86" i="2"/>
  <c r="BE81" i="2"/>
  <c r="BE85" i="2"/>
  <c r="BE84" i="2"/>
  <c r="BE80" i="2"/>
  <c r="BE79" i="2"/>
  <c r="BE78" i="2"/>
  <c r="BE77" i="2"/>
  <c r="BE76" i="2"/>
  <c r="BE75" i="2"/>
  <c r="BE74" i="2"/>
  <c r="BE73" i="2"/>
  <c r="AR66" i="2"/>
  <c r="AS57" i="2"/>
  <c r="U22" i="2" s="1"/>
  <c r="AS56" i="2"/>
  <c r="AS55" i="2"/>
  <c r="AS54" i="2"/>
  <c r="AS53" i="2"/>
  <c r="AR65" i="2" l="1"/>
</calcChain>
</file>

<file path=xl/sharedStrings.xml><?xml version="1.0" encoding="utf-8"?>
<sst xmlns="http://schemas.openxmlformats.org/spreadsheetml/2006/main" count="298" uniqueCount="167">
  <si>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</si>
  <si>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</si>
  <si>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</si>
  <si>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</si>
  <si>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</si>
  <si>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</si>
  <si>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</si>
  <si>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</si>
  <si>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</si>
  <si>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</si>
  <si>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</si>
  <si>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</si>
  <si>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</si>
  <si>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</si>
  <si>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</si>
  <si>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</si>
  <si>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</si>
  <si>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</si>
  <si>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</si>
  <si>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</si>
  <si>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</si>
  <si>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</si>
  <si>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</si>
  <si>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</si>
  <si>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</si>
  <si>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</si>
  <si>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</si>
  <si>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</si>
  <si>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</si>
  <si>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</si>
  <si>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</si>
  <si>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</si>
  <si>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</si>
  <si>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</si>
  <si>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</si>
  <si>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</si>
  <si>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</si>
  <si>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</si>
  <si>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</si>
  <si>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</si>
  <si>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</si>
  <si>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</si>
  <si>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</si>
  <si>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</si>
  <si>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</si>
  <si>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</si>
  <si>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</si>
  <si>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</si>
  <si>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</si>
  <si>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</si>
  <si>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</si>
  <si>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</si>
  <si>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</si>
  <si>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</si>
  <si>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</si>
  <si>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</si>
  <si>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</si>
  <si>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</si>
  <si>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</si>
  <si>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</si>
  <si>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</si>
  <si>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</si>
  <si>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</si>
  <si>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</si>
  <si>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Охорона навколишнього природного середовища та забезпечення екологічної безпеки життєдіяльності людини</t>
  </si>
  <si>
    <t>Забезпечення проведення робіт щодо локалізації й ліквідації карантинних рослин</t>
  </si>
  <si>
    <t>Заходи щодо озеленення території міста</t>
  </si>
  <si>
    <t>Проведення інвентаризації зелених насаджень території загального користування</t>
  </si>
  <si>
    <t>Проведення робіт по боротьбі з амброзією</t>
  </si>
  <si>
    <t>Будівництво та реконструкція каналізаційних мереж і споруд на них</t>
  </si>
  <si>
    <t>УСЬОГО</t>
  </si>
  <si>
    <t>Міська програма вирішення екологічних проблем Кривбасу та поліпшення стану навколишнього природного середовища на 2016-2025 роки</t>
  </si>
  <si>
    <t>затрат</t>
  </si>
  <si>
    <t>Обсяг видатків на збереження та утримання на належному рівні зеленої зони населеного пункту та поліпшення його екологічних умов</t>
  </si>
  <si>
    <t>грн.</t>
  </si>
  <si>
    <t>Кількість дерев, яку потрібно висадити</t>
  </si>
  <si>
    <t>од.</t>
  </si>
  <si>
    <t>Дефектний акт</t>
  </si>
  <si>
    <t>Кількість чагарників, яку потрібно висадити</t>
  </si>
  <si>
    <t>Обсяг газону, який потребує посіву</t>
  </si>
  <si>
    <t>га.</t>
  </si>
  <si>
    <t>Кількість квітників, яку потрібно висадити</t>
  </si>
  <si>
    <t>кв.м</t>
  </si>
  <si>
    <t>Обсяг рокарію, який потребує догляду</t>
  </si>
  <si>
    <t>Кількість квітників, які потребують догляду</t>
  </si>
  <si>
    <t>Обсяг газону, який потребує догляду</t>
  </si>
  <si>
    <t>Обсяг видатків на проведення інвентаризації зелених насаджень територій загального користування</t>
  </si>
  <si>
    <t>Площа зелених насаджень, яку необхідно проінвентаризувати</t>
  </si>
  <si>
    <t>Розрахунок</t>
  </si>
  <si>
    <t>Площа рулонного газону, яку необхідно облаштувати</t>
  </si>
  <si>
    <t>кв. м.</t>
  </si>
  <si>
    <t>Обсяг видатків на проведення робіт по боротьбі з амброзією (покос, виривання з корінням, посів багаторічних трав з метою пригнічення росту амброзії, у тому числі інноваційними методами, та інше)</t>
  </si>
  <si>
    <t>Обсяг видатків на будівництво та реконструкцію каналізаційних мереж і споруд на них</t>
  </si>
  <si>
    <t>Площа газону, на якій необхідно проведення робіт по боротьбі з амброзією</t>
  </si>
  <si>
    <t>кв.м.</t>
  </si>
  <si>
    <t>продукту</t>
  </si>
  <si>
    <t>Кількість дерев, яку планується висаджувати</t>
  </si>
  <si>
    <t>Кількість чагарників, які планується висаджувати</t>
  </si>
  <si>
    <t>Обсяг газону, який планується посіяти</t>
  </si>
  <si>
    <t>Кількість квітників, яку планується висадити</t>
  </si>
  <si>
    <t>Обсяг рокарію, який планується доглядати</t>
  </si>
  <si>
    <t>Обсяг квітників, який планується доглядати</t>
  </si>
  <si>
    <t>Обсяг газону, який планується доглядати</t>
  </si>
  <si>
    <t>Площа зелених насаджень, на якій планується провести інвентаризацію зелених насаджень</t>
  </si>
  <si>
    <t>Площа рулонного газону, яку планується облаштувати</t>
  </si>
  <si>
    <t>Кількість об`єктів, на яких планується проведення будівництва та реконструкції</t>
  </si>
  <si>
    <t>Площа газону, на якій планується проведення робіт по боротьбі з амброзією</t>
  </si>
  <si>
    <t>ефективності</t>
  </si>
  <si>
    <t>Середня вартість садіння 1 дерева</t>
  </si>
  <si>
    <t>Середня вартість садіння 1 чагарнику</t>
  </si>
  <si>
    <t>Середня вартість сівби 1га газону</t>
  </si>
  <si>
    <t>Середня вартість садіння 1м² квітника</t>
  </si>
  <si>
    <t>Середня вартість догляду за 1м2 рокарію</t>
  </si>
  <si>
    <t>Середня вартість догляду за1м² квітника</t>
  </si>
  <si>
    <t>Середня вартість догляду за 1га газону</t>
  </si>
  <si>
    <t>Середній обсяг витрат на одну одиницю площі, на якій проводиться інвентаризація зелених насаджень</t>
  </si>
  <si>
    <t>Середня вартість 1 об`єкту будівництва та реконструкції</t>
  </si>
  <si>
    <t>Середня вартість обробки газонів від амброзії</t>
  </si>
  <si>
    <t>якості</t>
  </si>
  <si>
    <t>Питома вага  кількості дерев, яку заплановано висадити до  кількості дерев, яку потрібно висадити</t>
  </si>
  <si>
    <t>відс.</t>
  </si>
  <si>
    <t>Питома вага  кількості чагарників, яку заплановано висадити до  кількості чагарників, яку потрібно висадити</t>
  </si>
  <si>
    <t>Питома вага обсягу газону, який заплановано посіяти до обсягу газону, який потребує посіву</t>
  </si>
  <si>
    <t>Питома вага  кількості квітників, яку заплановано висадити до  кількості квітників, яку потрібно висадити</t>
  </si>
  <si>
    <t>Питома вага обсягу рокарію, який заплановано  доглядати до обсягу рокарію, який потребує догляду</t>
  </si>
  <si>
    <t>Питома вага обсягу квітників, який заплановано  доглядати до обсягу квітників, який потребує догляду</t>
  </si>
  <si>
    <t>Питома вага обсягу газону, який заплановано  доглядати до обсягу газону, який потребує догляду</t>
  </si>
  <si>
    <t>Відсоток площі, на якій планується проведення  інвентаризації зелених насаджень порівняно до обсягу площі, яку необхідно інвентаризувати</t>
  </si>
  <si>
    <t>Питома вага площі рулонного газону, яку планується облаштувати, до площі газону, яку необхідно облаштувати</t>
  </si>
  <si>
    <t>Питома вага кількості об`єктів, на яких необхідно проведення будівництва та реконструкції, до кількості обєктів, на яких планується проведення будівництва та реконтрукції</t>
  </si>
  <si>
    <t>Питома вага обсягу газону, який заплановано обробити від амброзії до обсягу газону, який потребує обробки від амброзії</t>
  </si>
  <si>
    <t>Поліпшення екологічного стану території міста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</si>
  <si>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</si>
  <si>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</si>
  <si>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</si>
  <si>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</si>
  <si>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</si>
  <si>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</si>
  <si>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</si>
  <si>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</si>
  <si>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</si>
  <si>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1218340</t>
  </si>
  <si>
    <t>Природоохоронні заходи за рахунок цільових фондів</t>
  </si>
  <si>
    <t>1210000</t>
  </si>
  <si>
    <t>8340</t>
  </si>
  <si>
    <t>0540</t>
  </si>
  <si>
    <t>І.О.Карий</t>
  </si>
  <si>
    <t>Кількість обєктів, на яких необхідно проведення будівництва та реконструкції</t>
  </si>
  <si>
    <t>Середня вартість облаштування 1м2 рулонного газону</t>
  </si>
  <si>
    <t>Здійснення заходів з запобігання забруднення навколишнього природного середовища неочищеними госппобутовими стоками</t>
  </si>
  <si>
    <t>Забезпечення проведення інвентаризації зелених насаджень територій загального користування</t>
  </si>
  <si>
    <t>Збереження та утримання на належному рівні зеленої зони населеного пункту та поліпшення його екологічних умов</t>
  </si>
  <si>
    <t>Рішення міської ради "Про міський бюджет на 2020 рік" від 24.12.2019 №4310 (зі змінами), Рішення Криворізької міської ради від 24.12.2019 №4322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 (зі змінами).</t>
  </si>
  <si>
    <t>Рішення міської ради "Про міський бюджет на 2020 рік" від 24.12.2019 №4310 (зі змінами), Рішення Криворізької міської ради від 24.12.2019 №4322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середовища"(зі змінами).</t>
  </si>
  <si>
    <t>Звернення підприємства</t>
  </si>
  <si>
    <t>Кількість дерев, які потребують догляду</t>
  </si>
  <si>
    <t>Кількість дерев, яку планується доглядати</t>
  </si>
  <si>
    <t>Кількість самосійних дерев, чагарників (поросль), які планується знести</t>
  </si>
  <si>
    <t xml:space="preserve">Середня вартість догляду за 1 деревом </t>
  </si>
  <si>
    <t>Середня вартість знесення самосійних дерев, чагарників (поросль) за 1шт</t>
  </si>
  <si>
    <t>Питома вага кількості самосійних дерев, чагарників (поросль), яку заплановано  знести  до кількості самосійних дерев, чагарників (поросль), яка потребує  знесення</t>
  </si>
  <si>
    <t xml:space="preserve">Питома вага кількості дерев, яку заплановано  доглядати до кількості дерев, яка потребує  догляду </t>
  </si>
  <si>
    <t>Ю.В.Назарова</t>
  </si>
  <si>
    <t>Заступник директора департаменту фінансів виконкому Криворізької міської ради - начальник бюджетного управління</t>
  </si>
  <si>
    <t>Кількість самосійних дерев, чагарників (поросль), які потребують знесення</t>
  </si>
  <si>
    <t>Конституція України;_x000D_
Бюджетний кодекс України;_x000D_
Закон України «Про Державний бюджет на 2020 рік»;_x000D_
Закон України  «Про місцеве самоврядування в Україні» від 21.05.1997р. №280/97-ВР, зі змінами;_x000D_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Закон України "Про охорону навколишнього природного середовища" від 25.06.1991р. №1264-XII (зі змінами)																	;_x000D_
Постанова Кабінету Міністрів України «Про затвердження переліку видів діяльності, що належать до природоохоронних заходів» від 17.09.1996 №1147 (зі змінами)																;_x000D__x000D_                                                         Рішення Криворізької міської ради "Про внесення змін до рішення міської ради від 24.12.2019 №4310 "Про міський бюджет на 2020 рік" від 29.07.2020 №4857;  
Рішення Криворізької міської ради "Про затвердження Міської програми вирішення екологічних проблем Кривбасу та поліпшення стану навколишнього природного середовища на 2016 - 2025 роки" від 28.09.2016р. №901 (зі змінами)																;_x000D__x000D_
Рішення сесії Криворізької міської ради "Про внесення змін до рішення Криворізької міської ради від 24.12.2019 №4322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 зі змінами від 29.07.2020 №4862</t>
  </si>
  <si>
    <r>
      <rPr>
        <u/>
        <sz val="10"/>
        <rFont val="Times New Roman"/>
        <family val="1"/>
        <charset val="204"/>
      </rPr>
      <t>03.08.2020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>157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</si>
</sst>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0.00"/>
    <numFmt numFmtId="166" formatCode="0.000"/>
    <numFmt numFmtId="167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1" applyFont="1"/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0"/>
  <sheetViews>
    <sheetView tabSelected="1" zoomScaleNormal="100" zoomScaleSheetLayoutView="100" workbookViewId="0">
      <selection activeCell="A144" sqref="A144:H1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14.28515625" style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36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customHeight="1" x14ac:dyDescent="0.2">
      <c r="AO3" s="126" t="s">
        <v>1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32.1" customHeight="1" x14ac:dyDescent="0.2">
      <c r="AO4" s="143" t="s">
        <v>133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x14ac:dyDescent="0.2">
      <c r="AO5" s="144" t="s">
        <v>21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77" ht="7.5" customHeight="1" x14ac:dyDescent="0.2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1:77" ht="15.95" customHeight="1" x14ac:dyDescent="0.2">
      <c r="AO7" s="146" t="s">
        <v>166</v>
      </c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</row>
    <row r="10" spans="1:77" ht="15.75" customHeight="1" x14ac:dyDescent="0.2">
      <c r="A10" s="147" t="s">
        <v>22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140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54</v>
      </c>
      <c r="B13" s="111" t="s">
        <v>132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3"/>
      <c r="N13" s="138" t="s">
        <v>134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34"/>
      <c r="AU13" s="111" t="s">
        <v>137</v>
      </c>
      <c r="AV13" s="112"/>
      <c r="AW13" s="112"/>
      <c r="AX13" s="112"/>
      <c r="AY13" s="112"/>
      <c r="AZ13" s="112"/>
      <c r="BA13" s="112"/>
      <c r="BB13" s="11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31" t="s">
        <v>57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32"/>
      <c r="N14" s="130" t="s">
        <v>63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32"/>
      <c r="AU14" s="131" t="s">
        <v>56</v>
      </c>
      <c r="AV14" s="131"/>
      <c r="AW14" s="131"/>
      <c r="AX14" s="131"/>
      <c r="AY14" s="131"/>
      <c r="AZ14" s="131"/>
      <c r="BA14" s="131"/>
      <c r="BB14" s="13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111" t="s">
        <v>143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38" t="s">
        <v>134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34"/>
      <c r="AU16" s="111" t="s">
        <v>137</v>
      </c>
      <c r="AV16" s="112"/>
      <c r="AW16" s="112"/>
      <c r="AX16" s="112"/>
      <c r="AY16" s="112"/>
      <c r="AZ16" s="112"/>
      <c r="BA16" s="112"/>
      <c r="BB16" s="11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1" t="s">
        <v>57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32"/>
      <c r="N17" s="130" t="s">
        <v>62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32"/>
      <c r="AU17" s="131" t="s">
        <v>56</v>
      </c>
      <c r="AV17" s="131"/>
      <c r="AW17" s="131"/>
      <c r="AX17" s="131"/>
      <c r="AY17" s="131"/>
      <c r="AZ17" s="131"/>
      <c r="BA17" s="131"/>
      <c r="BB17" s="13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55</v>
      </c>
      <c r="B19" s="111" t="s">
        <v>141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144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5"/>
      <c r="AA19" s="111" t="s">
        <v>145</v>
      </c>
      <c r="AB19" s="112"/>
      <c r="AC19" s="112"/>
      <c r="AD19" s="112"/>
      <c r="AE19" s="112"/>
      <c r="AF19" s="112"/>
      <c r="AG19" s="112"/>
      <c r="AH19" s="112"/>
      <c r="AI19" s="112"/>
      <c r="AJ19" s="25"/>
      <c r="AK19" s="135" t="s">
        <v>142</v>
      </c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25"/>
      <c r="BE19" s="111" t="s">
        <v>138</v>
      </c>
      <c r="BF19" s="112"/>
      <c r="BG19" s="112"/>
      <c r="BH19" s="112"/>
      <c r="BI19" s="112"/>
      <c r="BJ19" s="112"/>
      <c r="BK19" s="112"/>
      <c r="BL19" s="11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1" t="s">
        <v>57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N20" s="131" t="s">
        <v>58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27"/>
      <c r="AA20" s="134" t="s">
        <v>59</v>
      </c>
      <c r="AB20" s="134"/>
      <c r="AC20" s="134"/>
      <c r="AD20" s="134"/>
      <c r="AE20" s="134"/>
      <c r="AF20" s="134"/>
      <c r="AG20" s="134"/>
      <c r="AH20" s="134"/>
      <c r="AI20" s="134"/>
      <c r="AJ20" s="27"/>
      <c r="AK20" s="137" t="s">
        <v>60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7"/>
      <c r="BE20" s="131" t="s">
        <v>61</v>
      </c>
      <c r="BF20" s="131"/>
      <c r="BG20" s="131"/>
      <c r="BH20" s="131"/>
      <c r="BI20" s="131"/>
      <c r="BJ20" s="131"/>
      <c r="BK20" s="131"/>
      <c r="BL20" s="13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45" t="s">
        <v>51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27">
        <f>AS57</f>
        <v>40821510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8" t="s">
        <v>52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7">
        <v>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9" t="s">
        <v>24</v>
      </c>
      <c r="BE22" s="129"/>
      <c r="BF22" s="129"/>
      <c r="BG22" s="129"/>
      <c r="BH22" s="129"/>
      <c r="BI22" s="129"/>
      <c r="BJ22" s="129"/>
      <c r="BK22" s="129"/>
      <c r="BL22" s="129"/>
    </row>
    <row r="23" spans="1:79" ht="24.95" customHeight="1" x14ac:dyDescent="0.2">
      <c r="A23" s="129" t="s">
        <v>23</v>
      </c>
      <c r="B23" s="129"/>
      <c r="C23" s="129"/>
      <c r="D23" s="129"/>
      <c r="E23" s="129"/>
      <c r="F23" s="129"/>
      <c r="G23" s="129"/>
      <c r="H23" s="129"/>
      <c r="I23" s="127">
        <f>AK57</f>
        <v>40821510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9" t="s">
        <v>25</v>
      </c>
      <c r="U23" s="129"/>
      <c r="V23" s="129"/>
      <c r="W23" s="12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6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217.5" customHeight="1" x14ac:dyDescent="0.2">
      <c r="A26" s="139" t="s">
        <v>165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29" t="s">
        <v>37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79" ht="19.5" customHeight="1" x14ac:dyDescent="0.2">
      <c r="A29" s="140" t="s">
        <v>29</v>
      </c>
      <c r="B29" s="140"/>
      <c r="C29" s="140"/>
      <c r="D29" s="140"/>
      <c r="E29" s="140"/>
      <c r="F29" s="140"/>
      <c r="G29" s="113" t="s">
        <v>41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 x14ac:dyDescent="0.2">
      <c r="A30" s="106">
        <v>1</v>
      </c>
      <c r="B30" s="106"/>
      <c r="C30" s="106"/>
      <c r="D30" s="106"/>
      <c r="E30" s="106"/>
      <c r="F30" s="106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">
      <c r="A31" s="46" t="s">
        <v>34</v>
      </c>
      <c r="B31" s="46"/>
      <c r="C31" s="46"/>
      <c r="D31" s="46"/>
      <c r="E31" s="46"/>
      <c r="F31" s="46"/>
      <c r="G31" s="102" t="s">
        <v>8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50</v>
      </c>
    </row>
    <row r="32" spans="1:79" ht="16.5" customHeight="1" x14ac:dyDescent="0.2">
      <c r="A32" s="46">
        <v>1</v>
      </c>
      <c r="B32" s="46"/>
      <c r="C32" s="46"/>
      <c r="D32" s="46"/>
      <c r="E32" s="46"/>
      <c r="F32" s="46"/>
      <c r="G32" s="108" t="s">
        <v>64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29" t="s">
        <v>39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79" ht="15.95" customHeight="1" x14ac:dyDescent="0.2">
      <c r="A35" s="139" t="s">
        <v>131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29" t="s">
        <v>40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</row>
    <row r="38" spans="1:79" ht="17.25" customHeight="1" x14ac:dyDescent="0.2">
      <c r="A38" s="140" t="s">
        <v>29</v>
      </c>
      <c r="B38" s="140"/>
      <c r="C38" s="140"/>
      <c r="D38" s="140"/>
      <c r="E38" s="140"/>
      <c r="F38" s="140"/>
      <c r="G38" s="113" t="s">
        <v>26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 x14ac:dyDescent="0.2">
      <c r="A39" s="106">
        <v>1</v>
      </c>
      <c r="B39" s="106"/>
      <c r="C39" s="106"/>
      <c r="D39" s="106"/>
      <c r="E39" s="106"/>
      <c r="F39" s="106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">
      <c r="A40" s="46" t="s">
        <v>7</v>
      </c>
      <c r="B40" s="46"/>
      <c r="C40" s="46"/>
      <c r="D40" s="46"/>
      <c r="E40" s="46"/>
      <c r="F40" s="46"/>
      <c r="G40" s="102" t="s">
        <v>8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12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108" t="s">
        <v>151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13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108" t="s">
        <v>150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108" t="s">
        <v>65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</row>
    <row r="44" spans="1:79" ht="12.75" customHeight="1" x14ac:dyDescent="0.2">
      <c r="A44" s="46">
        <v>4</v>
      </c>
      <c r="B44" s="46"/>
      <c r="C44" s="46"/>
      <c r="D44" s="46"/>
      <c r="E44" s="46"/>
      <c r="F44" s="46"/>
      <c r="G44" s="108" t="s">
        <v>149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</row>
    <row r="46" spans="1:79" ht="12.75" customHeight="1" x14ac:dyDescent="0.2">
      <c r="A46" s="2"/>
      <c r="B46" s="2"/>
      <c r="C46" s="2"/>
      <c r="D46" s="2"/>
      <c r="E46" s="2"/>
      <c r="F46" s="2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.75" customHeight="1" x14ac:dyDescent="0.2">
      <c r="A47" s="129" t="s">
        <v>42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107" t="s">
        <v>139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21"/>
      <c r="BB48" s="21"/>
      <c r="BC48" s="21"/>
      <c r="BD48" s="21"/>
      <c r="BE48" s="21"/>
      <c r="BF48" s="21"/>
      <c r="BG48" s="21"/>
      <c r="BH48" s="21"/>
      <c r="BI48" s="5"/>
      <c r="BJ48" s="5"/>
      <c r="BK48" s="5"/>
      <c r="BL48" s="5"/>
    </row>
    <row r="49" spans="1:79" ht="15.95" customHeight="1" x14ac:dyDescent="0.2">
      <c r="A49" s="106" t="s">
        <v>29</v>
      </c>
      <c r="B49" s="106"/>
      <c r="C49" s="106"/>
      <c r="D49" s="116" t="s">
        <v>27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106" t="s">
        <v>30</v>
      </c>
      <c r="AD49" s="106"/>
      <c r="AE49" s="106"/>
      <c r="AF49" s="106"/>
      <c r="AG49" s="106"/>
      <c r="AH49" s="106"/>
      <c r="AI49" s="106"/>
      <c r="AJ49" s="106"/>
      <c r="AK49" s="106" t="s">
        <v>31</v>
      </c>
      <c r="AL49" s="106"/>
      <c r="AM49" s="106"/>
      <c r="AN49" s="106"/>
      <c r="AO49" s="106"/>
      <c r="AP49" s="106"/>
      <c r="AQ49" s="106"/>
      <c r="AR49" s="106"/>
      <c r="AS49" s="106" t="s">
        <v>28</v>
      </c>
      <c r="AT49" s="106"/>
      <c r="AU49" s="106"/>
      <c r="AV49" s="106"/>
      <c r="AW49" s="106"/>
      <c r="AX49" s="106"/>
      <c r="AY49" s="106"/>
      <c r="AZ49" s="106"/>
      <c r="BA49" s="17"/>
      <c r="BB49" s="17"/>
      <c r="BC49" s="17"/>
      <c r="BD49" s="17"/>
      <c r="BE49" s="17"/>
      <c r="BF49" s="17"/>
      <c r="BG49" s="17"/>
      <c r="BH49" s="17"/>
    </row>
    <row r="50" spans="1:79" ht="9.75" customHeight="1" x14ac:dyDescent="0.2">
      <c r="A50" s="106"/>
      <c r="B50" s="106"/>
      <c r="C50" s="106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7"/>
      <c r="BB50" s="17"/>
      <c r="BC50" s="17"/>
      <c r="BD50" s="17"/>
      <c r="BE50" s="17"/>
      <c r="BF50" s="17"/>
      <c r="BG50" s="17"/>
      <c r="BH50" s="17"/>
    </row>
    <row r="51" spans="1:79" ht="15.75" x14ac:dyDescent="0.2">
      <c r="A51" s="106">
        <v>1</v>
      </c>
      <c r="B51" s="106"/>
      <c r="C51" s="106"/>
      <c r="D51" s="122">
        <v>2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106">
        <v>3</v>
      </c>
      <c r="AD51" s="106"/>
      <c r="AE51" s="106"/>
      <c r="AF51" s="106"/>
      <c r="AG51" s="106"/>
      <c r="AH51" s="106"/>
      <c r="AI51" s="106"/>
      <c r="AJ51" s="106"/>
      <c r="AK51" s="106">
        <v>4</v>
      </c>
      <c r="AL51" s="106"/>
      <c r="AM51" s="106"/>
      <c r="AN51" s="106"/>
      <c r="AO51" s="106"/>
      <c r="AP51" s="106"/>
      <c r="AQ51" s="106"/>
      <c r="AR51" s="106"/>
      <c r="AS51" s="106">
        <v>5</v>
      </c>
      <c r="AT51" s="106"/>
      <c r="AU51" s="106"/>
      <c r="AV51" s="106"/>
      <c r="AW51" s="106"/>
      <c r="AX51" s="106"/>
      <c r="AY51" s="106"/>
      <c r="AZ51" s="106"/>
      <c r="BA51" s="17"/>
      <c r="BB51" s="17"/>
      <c r="BC51" s="17"/>
      <c r="BD51" s="17"/>
      <c r="BE51" s="17"/>
      <c r="BF51" s="17"/>
      <c r="BG51" s="17"/>
      <c r="BH51" s="17"/>
    </row>
    <row r="52" spans="1:79" s="3" customFormat="1" ht="12.75" hidden="1" customHeight="1" x14ac:dyDescent="0.2">
      <c r="A52" s="46" t="s">
        <v>7</v>
      </c>
      <c r="B52" s="46"/>
      <c r="C52" s="46"/>
      <c r="D52" s="87" t="s">
        <v>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05" t="s">
        <v>9</v>
      </c>
      <c r="AD52" s="105"/>
      <c r="AE52" s="105"/>
      <c r="AF52" s="105"/>
      <c r="AG52" s="105"/>
      <c r="AH52" s="105"/>
      <c r="AI52" s="105"/>
      <c r="AJ52" s="105"/>
      <c r="AK52" s="105" t="s">
        <v>10</v>
      </c>
      <c r="AL52" s="105"/>
      <c r="AM52" s="105"/>
      <c r="AN52" s="105"/>
      <c r="AO52" s="105"/>
      <c r="AP52" s="105"/>
      <c r="AQ52" s="105"/>
      <c r="AR52" s="105"/>
      <c r="AS52" s="50" t="s">
        <v>11</v>
      </c>
      <c r="AT52" s="105"/>
      <c r="AU52" s="105"/>
      <c r="AV52" s="105"/>
      <c r="AW52" s="105"/>
      <c r="AX52" s="105"/>
      <c r="AY52" s="105"/>
      <c r="AZ52" s="105"/>
      <c r="BA52" s="18"/>
      <c r="BB52" s="19"/>
      <c r="BC52" s="19"/>
      <c r="BD52" s="19"/>
      <c r="BE52" s="19"/>
      <c r="BF52" s="19"/>
      <c r="BG52" s="19"/>
      <c r="BH52" s="19"/>
      <c r="CA52" s="3" t="s">
        <v>14</v>
      </c>
    </row>
    <row r="53" spans="1:79" ht="12.75" customHeight="1" x14ac:dyDescent="0.2">
      <c r="A53" s="46">
        <v>1</v>
      </c>
      <c r="B53" s="46"/>
      <c r="C53" s="46"/>
      <c r="D53" s="108" t="s">
        <v>66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45">
        <v>0</v>
      </c>
      <c r="AD53" s="45"/>
      <c r="AE53" s="45"/>
      <c r="AF53" s="45"/>
      <c r="AG53" s="45"/>
      <c r="AH53" s="45"/>
      <c r="AI53" s="45"/>
      <c r="AJ53" s="45"/>
      <c r="AK53" s="45">
        <f>25000000+2521256</f>
        <v>27521256</v>
      </c>
      <c r="AL53" s="45"/>
      <c r="AM53" s="45"/>
      <c r="AN53" s="45"/>
      <c r="AO53" s="45"/>
      <c r="AP53" s="45"/>
      <c r="AQ53" s="45"/>
      <c r="AR53" s="45"/>
      <c r="AS53" s="45">
        <f>AC53+AK53</f>
        <v>27521256</v>
      </c>
      <c r="AT53" s="45"/>
      <c r="AU53" s="45"/>
      <c r="AV53" s="45"/>
      <c r="AW53" s="45"/>
      <c r="AX53" s="45"/>
      <c r="AY53" s="45"/>
      <c r="AZ53" s="45"/>
      <c r="BA53" s="20"/>
      <c r="BB53" s="20"/>
      <c r="BC53" s="20"/>
      <c r="BD53" s="20"/>
      <c r="BE53" s="20"/>
      <c r="BF53" s="20"/>
      <c r="BG53" s="20"/>
      <c r="BH53" s="20"/>
      <c r="CA53" s="1" t="s">
        <v>15</v>
      </c>
    </row>
    <row r="54" spans="1:79" ht="12.75" customHeight="1" x14ac:dyDescent="0.2">
      <c r="A54" s="46">
        <v>2</v>
      </c>
      <c r="B54" s="46"/>
      <c r="C54" s="46"/>
      <c r="D54" s="108" t="s">
        <v>67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45">
        <v>0</v>
      </c>
      <c r="AD54" s="45"/>
      <c r="AE54" s="45"/>
      <c r="AF54" s="45"/>
      <c r="AG54" s="45"/>
      <c r="AH54" s="45"/>
      <c r="AI54" s="45"/>
      <c r="AJ54" s="45"/>
      <c r="AK54" s="45">
        <v>494000</v>
      </c>
      <c r="AL54" s="45"/>
      <c r="AM54" s="45"/>
      <c r="AN54" s="45"/>
      <c r="AO54" s="45"/>
      <c r="AP54" s="45"/>
      <c r="AQ54" s="45"/>
      <c r="AR54" s="45"/>
      <c r="AS54" s="45">
        <f>AC54+AK54</f>
        <v>494000</v>
      </c>
      <c r="AT54" s="45"/>
      <c r="AU54" s="45"/>
      <c r="AV54" s="45"/>
      <c r="AW54" s="45"/>
      <c r="AX54" s="45"/>
      <c r="AY54" s="45"/>
      <c r="AZ54" s="45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 x14ac:dyDescent="0.2">
      <c r="A55" s="46">
        <v>3</v>
      </c>
      <c r="B55" s="46"/>
      <c r="C55" s="46"/>
      <c r="D55" s="108" t="s">
        <v>68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45">
        <v>0</v>
      </c>
      <c r="AD55" s="45"/>
      <c r="AE55" s="45"/>
      <c r="AF55" s="45"/>
      <c r="AG55" s="45"/>
      <c r="AH55" s="45"/>
      <c r="AI55" s="45"/>
      <c r="AJ55" s="45"/>
      <c r="AK55" s="45">
        <v>400000</v>
      </c>
      <c r="AL55" s="45"/>
      <c r="AM55" s="45"/>
      <c r="AN55" s="45"/>
      <c r="AO55" s="45"/>
      <c r="AP55" s="45"/>
      <c r="AQ55" s="45"/>
      <c r="AR55" s="45"/>
      <c r="AS55" s="45">
        <f>AC55+AK55</f>
        <v>400000</v>
      </c>
      <c r="AT55" s="45"/>
      <c r="AU55" s="45"/>
      <c r="AV55" s="45"/>
      <c r="AW55" s="45"/>
      <c r="AX55" s="45"/>
      <c r="AY55" s="45"/>
      <c r="AZ55" s="45"/>
      <c r="BA55" s="20"/>
      <c r="BB55" s="20"/>
      <c r="BC55" s="20"/>
      <c r="BD55" s="20"/>
      <c r="BE55" s="20"/>
      <c r="BF55" s="20"/>
      <c r="BG55" s="20"/>
      <c r="BH55" s="20"/>
    </row>
    <row r="56" spans="1:79" s="40" customFormat="1" ht="12.75" customHeight="1" x14ac:dyDescent="0.2">
      <c r="A56" s="78">
        <v>4</v>
      </c>
      <c r="B56" s="78"/>
      <c r="C56" s="78"/>
      <c r="D56" s="96" t="s">
        <v>69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93">
        <v>0</v>
      </c>
      <c r="AD56" s="93"/>
      <c r="AE56" s="93"/>
      <c r="AF56" s="93"/>
      <c r="AG56" s="93"/>
      <c r="AH56" s="93"/>
      <c r="AI56" s="93"/>
      <c r="AJ56" s="93"/>
      <c r="AK56" s="93">
        <f>7976000+6949900-2519646</f>
        <v>12406254</v>
      </c>
      <c r="AL56" s="93"/>
      <c r="AM56" s="93"/>
      <c r="AN56" s="93"/>
      <c r="AO56" s="93"/>
      <c r="AP56" s="93"/>
      <c r="AQ56" s="93"/>
      <c r="AR56" s="93"/>
      <c r="AS56" s="93">
        <f>AC56+AK56</f>
        <v>12406254</v>
      </c>
      <c r="AT56" s="93"/>
      <c r="AU56" s="93"/>
      <c r="AV56" s="93"/>
      <c r="AW56" s="93"/>
      <c r="AX56" s="93"/>
      <c r="AY56" s="93"/>
      <c r="AZ56" s="93"/>
      <c r="BA56" s="42"/>
      <c r="BB56" s="42"/>
      <c r="BC56" s="42"/>
      <c r="BD56" s="42"/>
      <c r="BE56" s="42"/>
      <c r="BF56" s="42"/>
      <c r="BG56" s="42"/>
      <c r="BH56" s="42"/>
    </row>
    <row r="57" spans="1:79" s="3" customFormat="1" x14ac:dyDescent="0.2">
      <c r="A57" s="68"/>
      <c r="B57" s="68"/>
      <c r="C57" s="68"/>
      <c r="D57" s="99" t="s">
        <v>70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  <c r="AC57" s="95">
        <v>0</v>
      </c>
      <c r="AD57" s="95"/>
      <c r="AE57" s="95"/>
      <c r="AF57" s="95"/>
      <c r="AG57" s="95"/>
      <c r="AH57" s="95"/>
      <c r="AI57" s="95"/>
      <c r="AJ57" s="95"/>
      <c r="AK57" s="95">
        <f>AK53+AK54+AK55+AK56</f>
        <v>40821510</v>
      </c>
      <c r="AL57" s="95"/>
      <c r="AM57" s="95"/>
      <c r="AN57" s="95"/>
      <c r="AO57" s="95"/>
      <c r="AP57" s="95"/>
      <c r="AQ57" s="95"/>
      <c r="AR57" s="95"/>
      <c r="AS57" s="95">
        <f>AC57+AK57</f>
        <v>40821510</v>
      </c>
      <c r="AT57" s="95"/>
      <c r="AU57" s="95"/>
      <c r="AV57" s="95"/>
      <c r="AW57" s="95"/>
      <c r="AX57" s="95"/>
      <c r="AY57" s="95"/>
      <c r="AZ57" s="9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126" t="s">
        <v>43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</row>
    <row r="60" spans="1:79" ht="15" customHeight="1" x14ac:dyDescent="0.2">
      <c r="A60" s="107" t="s">
        <v>139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79" ht="15.95" customHeight="1" x14ac:dyDescent="0.2">
      <c r="A61" s="106" t="s">
        <v>29</v>
      </c>
      <c r="B61" s="106"/>
      <c r="C61" s="106"/>
      <c r="D61" s="116" t="s">
        <v>35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06" t="s">
        <v>30</v>
      </c>
      <c r="AC61" s="106"/>
      <c r="AD61" s="106"/>
      <c r="AE61" s="106"/>
      <c r="AF61" s="106"/>
      <c r="AG61" s="106"/>
      <c r="AH61" s="106"/>
      <c r="AI61" s="106"/>
      <c r="AJ61" s="106" t="s">
        <v>31</v>
      </c>
      <c r="AK61" s="106"/>
      <c r="AL61" s="106"/>
      <c r="AM61" s="106"/>
      <c r="AN61" s="106"/>
      <c r="AO61" s="106"/>
      <c r="AP61" s="106"/>
      <c r="AQ61" s="106"/>
      <c r="AR61" s="106" t="s">
        <v>28</v>
      </c>
      <c r="AS61" s="106"/>
      <c r="AT61" s="106"/>
      <c r="AU61" s="106"/>
      <c r="AV61" s="106"/>
      <c r="AW61" s="106"/>
      <c r="AX61" s="106"/>
      <c r="AY61" s="106"/>
    </row>
    <row r="62" spans="1:79" ht="10.5" customHeight="1" x14ac:dyDescent="0.2">
      <c r="A62" s="106"/>
      <c r="B62" s="106"/>
      <c r="C62" s="106"/>
      <c r="D62" s="119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1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</row>
    <row r="63" spans="1:79" ht="15.75" customHeight="1" x14ac:dyDescent="0.2">
      <c r="A63" s="106">
        <v>1</v>
      </c>
      <c r="B63" s="106"/>
      <c r="C63" s="106"/>
      <c r="D63" s="122">
        <v>2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4"/>
      <c r="AB63" s="106">
        <v>3</v>
      </c>
      <c r="AC63" s="106"/>
      <c r="AD63" s="106"/>
      <c r="AE63" s="106"/>
      <c r="AF63" s="106"/>
      <c r="AG63" s="106"/>
      <c r="AH63" s="106"/>
      <c r="AI63" s="106"/>
      <c r="AJ63" s="106">
        <v>4</v>
      </c>
      <c r="AK63" s="106"/>
      <c r="AL63" s="106"/>
      <c r="AM63" s="106"/>
      <c r="AN63" s="106"/>
      <c r="AO63" s="106"/>
      <c r="AP63" s="106"/>
      <c r="AQ63" s="106"/>
      <c r="AR63" s="106">
        <v>5</v>
      </c>
      <c r="AS63" s="106"/>
      <c r="AT63" s="106"/>
      <c r="AU63" s="106"/>
      <c r="AV63" s="106"/>
      <c r="AW63" s="106"/>
      <c r="AX63" s="106"/>
      <c r="AY63" s="106"/>
    </row>
    <row r="64" spans="1:79" ht="12.75" hidden="1" customHeight="1" x14ac:dyDescent="0.2">
      <c r="A64" s="46" t="s">
        <v>7</v>
      </c>
      <c r="B64" s="46"/>
      <c r="C64" s="46"/>
      <c r="D64" s="102" t="s">
        <v>8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4"/>
      <c r="AB64" s="105" t="s">
        <v>9</v>
      </c>
      <c r="AC64" s="105"/>
      <c r="AD64" s="105"/>
      <c r="AE64" s="105"/>
      <c r="AF64" s="105"/>
      <c r="AG64" s="105"/>
      <c r="AH64" s="105"/>
      <c r="AI64" s="105"/>
      <c r="AJ64" s="105" t="s">
        <v>10</v>
      </c>
      <c r="AK64" s="105"/>
      <c r="AL64" s="105"/>
      <c r="AM64" s="105"/>
      <c r="AN64" s="105"/>
      <c r="AO64" s="105"/>
      <c r="AP64" s="105"/>
      <c r="AQ64" s="105"/>
      <c r="AR64" s="105" t="s">
        <v>11</v>
      </c>
      <c r="AS64" s="105"/>
      <c r="AT64" s="105"/>
      <c r="AU64" s="105"/>
      <c r="AV64" s="105"/>
      <c r="AW64" s="105"/>
      <c r="AX64" s="105"/>
      <c r="AY64" s="105"/>
      <c r="CA64" s="1" t="s">
        <v>16</v>
      </c>
    </row>
    <row r="65" spans="1:79" ht="25.5" customHeight="1" x14ac:dyDescent="0.2">
      <c r="A65" s="46">
        <v>1</v>
      </c>
      <c r="B65" s="46"/>
      <c r="C65" s="46"/>
      <c r="D65" s="108" t="s">
        <v>71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45">
        <v>0</v>
      </c>
      <c r="AC65" s="45"/>
      <c r="AD65" s="45"/>
      <c r="AE65" s="45"/>
      <c r="AF65" s="45"/>
      <c r="AG65" s="45"/>
      <c r="AH65" s="45"/>
      <c r="AI65" s="45"/>
      <c r="AJ65" s="45">
        <f>AK57</f>
        <v>40821510</v>
      </c>
      <c r="AK65" s="45"/>
      <c r="AL65" s="45"/>
      <c r="AM65" s="45"/>
      <c r="AN65" s="45"/>
      <c r="AO65" s="45"/>
      <c r="AP65" s="45"/>
      <c r="AQ65" s="45"/>
      <c r="AR65" s="45">
        <f>AB65+AJ65</f>
        <v>40821510</v>
      </c>
      <c r="AS65" s="45"/>
      <c r="AT65" s="45"/>
      <c r="AU65" s="45"/>
      <c r="AV65" s="45"/>
      <c r="AW65" s="45"/>
      <c r="AX65" s="45"/>
      <c r="AY65" s="45"/>
      <c r="CA65" s="1" t="s">
        <v>17</v>
      </c>
    </row>
    <row r="66" spans="1:79" s="3" customFormat="1" ht="12.75" customHeight="1" x14ac:dyDescent="0.2">
      <c r="A66" s="68"/>
      <c r="B66" s="68"/>
      <c r="C66" s="68"/>
      <c r="D66" s="99" t="s">
        <v>28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1"/>
      <c r="AB66" s="95">
        <v>0</v>
      </c>
      <c r="AC66" s="95"/>
      <c r="AD66" s="95"/>
      <c r="AE66" s="95"/>
      <c r="AF66" s="95"/>
      <c r="AG66" s="95"/>
      <c r="AH66" s="95"/>
      <c r="AI66" s="95"/>
      <c r="AJ66" s="95">
        <f>AJ65</f>
        <v>40821510</v>
      </c>
      <c r="AK66" s="95"/>
      <c r="AL66" s="95"/>
      <c r="AM66" s="95"/>
      <c r="AN66" s="95"/>
      <c r="AO66" s="95"/>
      <c r="AP66" s="95"/>
      <c r="AQ66" s="95"/>
      <c r="AR66" s="95">
        <f>AB66+AJ66</f>
        <v>40821510</v>
      </c>
      <c r="AS66" s="95"/>
      <c r="AT66" s="95"/>
      <c r="AU66" s="95"/>
      <c r="AV66" s="95"/>
      <c r="AW66" s="95"/>
      <c r="AX66" s="95"/>
      <c r="AY66" s="95"/>
    </row>
    <row r="68" spans="1:79" ht="15.75" customHeight="1" x14ac:dyDescent="0.2">
      <c r="A68" s="129" t="s">
        <v>44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</row>
    <row r="69" spans="1:79" ht="30" customHeight="1" x14ac:dyDescent="0.2">
      <c r="A69" s="106" t="s">
        <v>29</v>
      </c>
      <c r="B69" s="106"/>
      <c r="C69" s="106"/>
      <c r="D69" s="106"/>
      <c r="E69" s="106"/>
      <c r="F69" s="106"/>
      <c r="G69" s="122" t="s">
        <v>45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106" t="s">
        <v>3</v>
      </c>
      <c r="AA69" s="106"/>
      <c r="AB69" s="106"/>
      <c r="AC69" s="106"/>
      <c r="AD69" s="106"/>
      <c r="AE69" s="106" t="s">
        <v>2</v>
      </c>
      <c r="AF69" s="106"/>
      <c r="AG69" s="106"/>
      <c r="AH69" s="106"/>
      <c r="AI69" s="106"/>
      <c r="AJ69" s="106"/>
      <c r="AK69" s="106"/>
      <c r="AL69" s="106"/>
      <c r="AM69" s="106"/>
      <c r="AN69" s="106"/>
      <c r="AO69" s="122" t="s">
        <v>30</v>
      </c>
      <c r="AP69" s="123"/>
      <c r="AQ69" s="123"/>
      <c r="AR69" s="123"/>
      <c r="AS69" s="123"/>
      <c r="AT69" s="123"/>
      <c r="AU69" s="123"/>
      <c r="AV69" s="124"/>
      <c r="AW69" s="122" t="s">
        <v>31</v>
      </c>
      <c r="AX69" s="123"/>
      <c r="AY69" s="123"/>
      <c r="AZ69" s="123"/>
      <c r="BA69" s="123"/>
      <c r="BB69" s="123"/>
      <c r="BC69" s="123"/>
      <c r="BD69" s="124"/>
      <c r="BE69" s="122" t="s">
        <v>28</v>
      </c>
      <c r="BF69" s="123"/>
      <c r="BG69" s="123"/>
      <c r="BH69" s="123"/>
      <c r="BI69" s="123"/>
      <c r="BJ69" s="123"/>
      <c r="BK69" s="123"/>
      <c r="BL69" s="124"/>
    </row>
    <row r="70" spans="1:79" ht="15.75" customHeight="1" x14ac:dyDescent="0.2">
      <c r="A70" s="106">
        <v>1</v>
      </c>
      <c r="B70" s="106"/>
      <c r="C70" s="106"/>
      <c r="D70" s="106"/>
      <c r="E70" s="106"/>
      <c r="F70" s="106"/>
      <c r="G70" s="122">
        <v>2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06">
        <v>3</v>
      </c>
      <c r="AA70" s="106"/>
      <c r="AB70" s="106"/>
      <c r="AC70" s="106"/>
      <c r="AD70" s="106"/>
      <c r="AE70" s="106">
        <v>4</v>
      </c>
      <c r="AF70" s="106"/>
      <c r="AG70" s="106"/>
      <c r="AH70" s="106"/>
      <c r="AI70" s="106"/>
      <c r="AJ70" s="106"/>
      <c r="AK70" s="106"/>
      <c r="AL70" s="106"/>
      <c r="AM70" s="106"/>
      <c r="AN70" s="106"/>
      <c r="AO70" s="106">
        <v>5</v>
      </c>
      <c r="AP70" s="106"/>
      <c r="AQ70" s="106"/>
      <c r="AR70" s="106"/>
      <c r="AS70" s="106"/>
      <c r="AT70" s="106"/>
      <c r="AU70" s="106"/>
      <c r="AV70" s="106"/>
      <c r="AW70" s="106">
        <v>6</v>
      </c>
      <c r="AX70" s="106"/>
      <c r="AY70" s="106"/>
      <c r="AZ70" s="106"/>
      <c r="BA70" s="106"/>
      <c r="BB70" s="106"/>
      <c r="BC70" s="106"/>
      <c r="BD70" s="106"/>
      <c r="BE70" s="106">
        <v>7</v>
      </c>
      <c r="BF70" s="106"/>
      <c r="BG70" s="106"/>
      <c r="BH70" s="106"/>
      <c r="BI70" s="106"/>
      <c r="BJ70" s="106"/>
      <c r="BK70" s="106"/>
      <c r="BL70" s="106"/>
    </row>
    <row r="71" spans="1:79" ht="12.75" hidden="1" customHeight="1" x14ac:dyDescent="0.2">
      <c r="A71" s="46" t="s">
        <v>34</v>
      </c>
      <c r="B71" s="46"/>
      <c r="C71" s="46"/>
      <c r="D71" s="46"/>
      <c r="E71" s="46"/>
      <c r="F71" s="46"/>
      <c r="G71" s="102" t="s">
        <v>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46" t="s">
        <v>20</v>
      </c>
      <c r="AA71" s="46"/>
      <c r="AB71" s="46"/>
      <c r="AC71" s="46"/>
      <c r="AD71" s="46"/>
      <c r="AE71" s="141" t="s">
        <v>33</v>
      </c>
      <c r="AF71" s="141"/>
      <c r="AG71" s="141"/>
      <c r="AH71" s="141"/>
      <c r="AI71" s="141"/>
      <c r="AJ71" s="141"/>
      <c r="AK71" s="141"/>
      <c r="AL71" s="141"/>
      <c r="AM71" s="141"/>
      <c r="AN71" s="102"/>
      <c r="AO71" s="105" t="s">
        <v>9</v>
      </c>
      <c r="AP71" s="105"/>
      <c r="AQ71" s="105"/>
      <c r="AR71" s="105"/>
      <c r="AS71" s="105"/>
      <c r="AT71" s="105"/>
      <c r="AU71" s="105"/>
      <c r="AV71" s="105"/>
      <c r="AW71" s="105" t="s">
        <v>32</v>
      </c>
      <c r="AX71" s="105"/>
      <c r="AY71" s="105"/>
      <c r="AZ71" s="105"/>
      <c r="BA71" s="105"/>
      <c r="BB71" s="105"/>
      <c r="BC71" s="105"/>
      <c r="BD71" s="105"/>
      <c r="BE71" s="105" t="s">
        <v>11</v>
      </c>
      <c r="BF71" s="105"/>
      <c r="BG71" s="105"/>
      <c r="BH71" s="105"/>
      <c r="BI71" s="105"/>
      <c r="BJ71" s="105"/>
      <c r="BK71" s="105"/>
      <c r="BL71" s="105"/>
      <c r="CA71" s="1" t="s">
        <v>18</v>
      </c>
    </row>
    <row r="72" spans="1:79" s="3" customFormat="1" ht="12.75" customHeight="1" x14ac:dyDescent="0.2">
      <c r="A72" s="68">
        <v>1</v>
      </c>
      <c r="B72" s="68"/>
      <c r="C72" s="68"/>
      <c r="D72" s="68"/>
      <c r="E72" s="68"/>
      <c r="F72" s="68"/>
      <c r="G72" s="69" t="s">
        <v>72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2"/>
      <c r="Z72" s="72"/>
      <c r="AA72" s="72"/>
      <c r="AB72" s="72"/>
      <c r="AC72" s="72"/>
      <c r="AD72" s="7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3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CA72" s="3" t="s">
        <v>19</v>
      </c>
    </row>
    <row r="73" spans="1:79" ht="159" customHeight="1" x14ac:dyDescent="0.2">
      <c r="A73" s="46"/>
      <c r="B73" s="46"/>
      <c r="C73" s="46"/>
      <c r="D73" s="46"/>
      <c r="E73" s="46"/>
      <c r="F73" s="46"/>
      <c r="G73" s="47" t="s">
        <v>73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152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f>25000000+2779256-258000</f>
        <v>27521256</v>
      </c>
      <c r="AX73" s="45"/>
      <c r="AY73" s="45"/>
      <c r="AZ73" s="45"/>
      <c r="BA73" s="45"/>
      <c r="BB73" s="45"/>
      <c r="BC73" s="45"/>
      <c r="BD73" s="45"/>
      <c r="BE73" s="45">
        <f t="shared" ref="BE73:BE89" si="0">AO73+AW73</f>
        <v>27521256</v>
      </c>
      <c r="BF73" s="45"/>
      <c r="BG73" s="45"/>
      <c r="BH73" s="45"/>
      <c r="BI73" s="45"/>
      <c r="BJ73" s="45"/>
      <c r="BK73" s="45"/>
      <c r="BL73" s="45"/>
    </row>
    <row r="74" spans="1:79" ht="15.75" customHeight="1" x14ac:dyDescent="0.2">
      <c r="A74" s="46"/>
      <c r="B74" s="46"/>
      <c r="C74" s="46"/>
      <c r="D74" s="46"/>
      <c r="E74" s="46"/>
      <c r="F74" s="46"/>
      <c r="G74" s="47" t="s">
        <v>75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76</v>
      </c>
      <c r="AA74" s="50"/>
      <c r="AB74" s="50"/>
      <c r="AC74" s="50"/>
      <c r="AD74" s="50"/>
      <c r="AE74" s="47" t="s">
        <v>77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825</v>
      </c>
      <c r="AX74" s="45"/>
      <c r="AY74" s="45"/>
      <c r="AZ74" s="45"/>
      <c r="BA74" s="45"/>
      <c r="BB74" s="45"/>
      <c r="BC74" s="45"/>
      <c r="BD74" s="45"/>
      <c r="BE74" s="45">
        <f t="shared" si="0"/>
        <v>825</v>
      </c>
      <c r="BF74" s="45"/>
      <c r="BG74" s="45"/>
      <c r="BH74" s="45"/>
      <c r="BI74" s="45"/>
      <c r="BJ74" s="45"/>
      <c r="BK74" s="45"/>
      <c r="BL74" s="45"/>
    </row>
    <row r="75" spans="1:79" ht="14.25" customHeight="1" x14ac:dyDescent="0.2">
      <c r="A75" s="46"/>
      <c r="B75" s="46"/>
      <c r="C75" s="46"/>
      <c r="D75" s="46"/>
      <c r="E75" s="46"/>
      <c r="F75" s="46"/>
      <c r="G75" s="47" t="s">
        <v>78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76</v>
      </c>
      <c r="AA75" s="50"/>
      <c r="AB75" s="50"/>
      <c r="AC75" s="50"/>
      <c r="AD75" s="50"/>
      <c r="AE75" s="47" t="s">
        <v>77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5">
        <v>0</v>
      </c>
      <c r="AP75" s="45"/>
      <c r="AQ75" s="45"/>
      <c r="AR75" s="45"/>
      <c r="AS75" s="45"/>
      <c r="AT75" s="45"/>
      <c r="AU75" s="45"/>
      <c r="AV75" s="45"/>
      <c r="AW75" s="45">
        <v>1000</v>
      </c>
      <c r="AX75" s="45"/>
      <c r="AY75" s="45"/>
      <c r="AZ75" s="45"/>
      <c r="BA75" s="45"/>
      <c r="BB75" s="45"/>
      <c r="BC75" s="45"/>
      <c r="BD75" s="45"/>
      <c r="BE75" s="45">
        <f t="shared" si="0"/>
        <v>1000</v>
      </c>
      <c r="BF75" s="45"/>
      <c r="BG75" s="45"/>
      <c r="BH75" s="45"/>
      <c r="BI75" s="45"/>
      <c r="BJ75" s="45"/>
      <c r="BK75" s="45"/>
      <c r="BL75" s="45"/>
    </row>
    <row r="76" spans="1:79" ht="15" customHeight="1" x14ac:dyDescent="0.2">
      <c r="A76" s="46"/>
      <c r="B76" s="46"/>
      <c r="C76" s="46"/>
      <c r="D76" s="46"/>
      <c r="E76" s="46"/>
      <c r="F76" s="46"/>
      <c r="G76" s="47" t="s">
        <v>79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80</v>
      </c>
      <c r="AA76" s="50"/>
      <c r="AB76" s="50"/>
      <c r="AC76" s="50"/>
      <c r="AD76" s="50"/>
      <c r="AE76" s="47" t="s">
        <v>77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2</v>
      </c>
      <c r="AX76" s="45"/>
      <c r="AY76" s="45"/>
      <c r="AZ76" s="45"/>
      <c r="BA76" s="45"/>
      <c r="BB76" s="45"/>
      <c r="BC76" s="45"/>
      <c r="BD76" s="45"/>
      <c r="BE76" s="45">
        <f t="shared" si="0"/>
        <v>2</v>
      </c>
      <c r="BF76" s="45"/>
      <c r="BG76" s="45"/>
      <c r="BH76" s="45"/>
      <c r="BI76" s="45"/>
      <c r="BJ76" s="45"/>
      <c r="BK76" s="45"/>
      <c r="BL76" s="45"/>
    </row>
    <row r="77" spans="1:79" ht="16.5" customHeight="1" x14ac:dyDescent="0.2">
      <c r="A77" s="46"/>
      <c r="B77" s="46"/>
      <c r="C77" s="46"/>
      <c r="D77" s="46"/>
      <c r="E77" s="46"/>
      <c r="F77" s="46"/>
      <c r="G77" s="47" t="s">
        <v>81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82</v>
      </c>
      <c r="AA77" s="50"/>
      <c r="AB77" s="50"/>
      <c r="AC77" s="50"/>
      <c r="AD77" s="50"/>
      <c r="AE77" s="47" t="s">
        <v>77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45">
        <v>0</v>
      </c>
      <c r="AP77" s="45"/>
      <c r="AQ77" s="45"/>
      <c r="AR77" s="45"/>
      <c r="AS77" s="45"/>
      <c r="AT77" s="45"/>
      <c r="AU77" s="45"/>
      <c r="AV77" s="45"/>
      <c r="AW77" s="45">
        <v>8765</v>
      </c>
      <c r="AX77" s="45"/>
      <c r="AY77" s="45"/>
      <c r="AZ77" s="45"/>
      <c r="BA77" s="45"/>
      <c r="BB77" s="45"/>
      <c r="BC77" s="45"/>
      <c r="BD77" s="45"/>
      <c r="BE77" s="45">
        <f t="shared" si="0"/>
        <v>8765</v>
      </c>
      <c r="BF77" s="45"/>
      <c r="BG77" s="45"/>
      <c r="BH77" s="45"/>
      <c r="BI77" s="45"/>
      <c r="BJ77" s="45"/>
      <c r="BK77" s="45"/>
      <c r="BL77" s="45"/>
    </row>
    <row r="78" spans="1:79" ht="17.25" customHeight="1" x14ac:dyDescent="0.2">
      <c r="A78" s="46"/>
      <c r="B78" s="46"/>
      <c r="C78" s="46"/>
      <c r="D78" s="46"/>
      <c r="E78" s="46"/>
      <c r="F78" s="46"/>
      <c r="G78" s="47" t="s">
        <v>83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82</v>
      </c>
      <c r="AA78" s="50"/>
      <c r="AB78" s="50"/>
      <c r="AC78" s="50"/>
      <c r="AD78" s="50"/>
      <c r="AE78" s="47" t="s">
        <v>77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45">
        <v>0</v>
      </c>
      <c r="AP78" s="45"/>
      <c r="AQ78" s="45"/>
      <c r="AR78" s="45"/>
      <c r="AS78" s="45"/>
      <c r="AT78" s="45"/>
      <c r="AU78" s="45"/>
      <c r="AV78" s="45"/>
      <c r="AW78" s="94">
        <v>420</v>
      </c>
      <c r="AX78" s="94"/>
      <c r="AY78" s="94"/>
      <c r="AZ78" s="94"/>
      <c r="BA78" s="94"/>
      <c r="BB78" s="94"/>
      <c r="BC78" s="94"/>
      <c r="BD78" s="94"/>
      <c r="BE78" s="45">
        <f t="shared" si="0"/>
        <v>420</v>
      </c>
      <c r="BF78" s="45"/>
      <c r="BG78" s="45"/>
      <c r="BH78" s="45"/>
      <c r="BI78" s="45"/>
      <c r="BJ78" s="45"/>
      <c r="BK78" s="45"/>
      <c r="BL78" s="45"/>
    </row>
    <row r="79" spans="1:79" ht="16.5" customHeight="1" x14ac:dyDescent="0.2">
      <c r="A79" s="46"/>
      <c r="B79" s="46"/>
      <c r="C79" s="46"/>
      <c r="D79" s="46"/>
      <c r="E79" s="46"/>
      <c r="F79" s="46"/>
      <c r="G79" s="47" t="s">
        <v>84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82</v>
      </c>
      <c r="AA79" s="50"/>
      <c r="AB79" s="50"/>
      <c r="AC79" s="50"/>
      <c r="AD79" s="50"/>
      <c r="AE79" s="47" t="s">
        <v>77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45">
        <v>0</v>
      </c>
      <c r="AP79" s="45"/>
      <c r="AQ79" s="45"/>
      <c r="AR79" s="45"/>
      <c r="AS79" s="45"/>
      <c r="AT79" s="45"/>
      <c r="AU79" s="45"/>
      <c r="AV79" s="45"/>
      <c r="AW79" s="45">
        <v>29163</v>
      </c>
      <c r="AX79" s="45"/>
      <c r="AY79" s="45"/>
      <c r="AZ79" s="45"/>
      <c r="BA79" s="45"/>
      <c r="BB79" s="45"/>
      <c r="BC79" s="45"/>
      <c r="BD79" s="45"/>
      <c r="BE79" s="45">
        <f t="shared" si="0"/>
        <v>29163</v>
      </c>
      <c r="BF79" s="45"/>
      <c r="BG79" s="45"/>
      <c r="BH79" s="45"/>
      <c r="BI79" s="45"/>
      <c r="BJ79" s="45"/>
      <c r="BK79" s="45"/>
      <c r="BL79" s="45"/>
    </row>
    <row r="80" spans="1:79" ht="15.75" customHeight="1" x14ac:dyDescent="0.2">
      <c r="A80" s="46"/>
      <c r="B80" s="46"/>
      <c r="C80" s="46"/>
      <c r="D80" s="46"/>
      <c r="E80" s="46"/>
      <c r="F80" s="46"/>
      <c r="G80" s="47" t="s">
        <v>85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80</v>
      </c>
      <c r="AA80" s="50"/>
      <c r="AB80" s="50"/>
      <c r="AC80" s="50"/>
      <c r="AD80" s="50"/>
      <c r="AE80" s="51" t="s">
        <v>77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5">
        <v>0</v>
      </c>
      <c r="AP80" s="45"/>
      <c r="AQ80" s="45"/>
      <c r="AR80" s="45"/>
      <c r="AS80" s="45"/>
      <c r="AT80" s="45"/>
      <c r="AU80" s="45"/>
      <c r="AV80" s="45"/>
      <c r="AW80" s="94">
        <v>1414.4</v>
      </c>
      <c r="AX80" s="94"/>
      <c r="AY80" s="94"/>
      <c r="AZ80" s="94"/>
      <c r="BA80" s="94"/>
      <c r="BB80" s="94"/>
      <c r="BC80" s="94"/>
      <c r="BD80" s="94"/>
      <c r="BE80" s="94">
        <f t="shared" si="0"/>
        <v>1414.4</v>
      </c>
      <c r="BF80" s="94"/>
      <c r="BG80" s="94"/>
      <c r="BH80" s="94"/>
      <c r="BI80" s="94"/>
      <c r="BJ80" s="94"/>
      <c r="BK80" s="94"/>
      <c r="BL80" s="94"/>
    </row>
    <row r="81" spans="1:64" ht="18" customHeight="1" x14ac:dyDescent="0.2">
      <c r="A81" s="46"/>
      <c r="B81" s="46"/>
      <c r="C81" s="46"/>
      <c r="D81" s="46"/>
      <c r="E81" s="46"/>
      <c r="F81" s="46"/>
      <c r="G81" s="47" t="s">
        <v>89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90</v>
      </c>
      <c r="AA81" s="50"/>
      <c r="AB81" s="50"/>
      <c r="AC81" s="50"/>
      <c r="AD81" s="50"/>
      <c r="AE81" s="51" t="s">
        <v>77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5">
        <v>0</v>
      </c>
      <c r="AP81" s="45"/>
      <c r="AQ81" s="45"/>
      <c r="AR81" s="45"/>
      <c r="AS81" s="45"/>
      <c r="AT81" s="45"/>
      <c r="AU81" s="45"/>
      <c r="AV81" s="45"/>
      <c r="AW81" s="45">
        <v>400</v>
      </c>
      <c r="AX81" s="45"/>
      <c r="AY81" s="45"/>
      <c r="AZ81" s="45"/>
      <c r="BA81" s="45"/>
      <c r="BB81" s="45"/>
      <c r="BC81" s="45"/>
      <c r="BD81" s="45"/>
      <c r="BE81" s="45">
        <f t="shared" si="0"/>
        <v>400</v>
      </c>
      <c r="BF81" s="45"/>
      <c r="BG81" s="45"/>
      <c r="BH81" s="45"/>
      <c r="BI81" s="45"/>
      <c r="BJ81" s="45"/>
      <c r="BK81" s="45"/>
      <c r="BL81" s="45"/>
    </row>
    <row r="82" spans="1:64" ht="18" customHeight="1" x14ac:dyDescent="0.2">
      <c r="A82" s="87"/>
      <c r="B82" s="88"/>
      <c r="C82" s="88"/>
      <c r="D82" s="88"/>
      <c r="E82" s="88"/>
      <c r="F82" s="89"/>
      <c r="G82" s="47" t="s">
        <v>155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0" t="s">
        <v>76</v>
      </c>
      <c r="AA82" s="50"/>
      <c r="AB82" s="50"/>
      <c r="AC82" s="50"/>
      <c r="AD82" s="50"/>
      <c r="AE82" s="51" t="s">
        <v>77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148">
        <v>0</v>
      </c>
      <c r="AP82" s="149"/>
      <c r="AQ82" s="149"/>
      <c r="AR82" s="149"/>
      <c r="AS82" s="149"/>
      <c r="AT82" s="149"/>
      <c r="AU82" s="149"/>
      <c r="AV82" s="150"/>
      <c r="AW82" s="148">
        <v>2680</v>
      </c>
      <c r="AX82" s="149"/>
      <c r="AY82" s="149"/>
      <c r="AZ82" s="149"/>
      <c r="BA82" s="149"/>
      <c r="BB82" s="149"/>
      <c r="BC82" s="149"/>
      <c r="BD82" s="150"/>
      <c r="BE82" s="148">
        <f t="shared" ref="BE82" si="1">AO82+AW82</f>
        <v>2680</v>
      </c>
      <c r="BF82" s="149"/>
      <c r="BG82" s="149"/>
      <c r="BH82" s="149"/>
      <c r="BI82" s="149"/>
      <c r="BJ82" s="149"/>
      <c r="BK82" s="149"/>
      <c r="BL82" s="150"/>
    </row>
    <row r="83" spans="1:64" ht="30" customHeight="1" x14ac:dyDescent="0.2">
      <c r="A83" s="87"/>
      <c r="B83" s="88"/>
      <c r="C83" s="88"/>
      <c r="D83" s="88"/>
      <c r="E83" s="88"/>
      <c r="F83" s="89"/>
      <c r="G83" s="79" t="s">
        <v>164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7"/>
      <c r="Z83" s="50" t="s">
        <v>76</v>
      </c>
      <c r="AA83" s="50"/>
      <c r="AB83" s="50"/>
      <c r="AC83" s="50"/>
      <c r="AD83" s="50"/>
      <c r="AE83" s="51" t="s">
        <v>77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148">
        <v>0</v>
      </c>
      <c r="AP83" s="149"/>
      <c r="AQ83" s="149"/>
      <c r="AR83" s="149"/>
      <c r="AS83" s="149"/>
      <c r="AT83" s="149"/>
      <c r="AU83" s="149"/>
      <c r="AV83" s="150"/>
      <c r="AW83" s="148">
        <v>195805</v>
      </c>
      <c r="AX83" s="149"/>
      <c r="AY83" s="149"/>
      <c r="AZ83" s="149"/>
      <c r="BA83" s="149"/>
      <c r="BB83" s="149"/>
      <c r="BC83" s="149"/>
      <c r="BD83" s="150"/>
      <c r="BE83" s="148">
        <f t="shared" ref="BE83" si="2">AO83+AW83</f>
        <v>195805</v>
      </c>
      <c r="BF83" s="149"/>
      <c r="BG83" s="149"/>
      <c r="BH83" s="149"/>
      <c r="BI83" s="149"/>
      <c r="BJ83" s="149"/>
      <c r="BK83" s="149"/>
      <c r="BL83" s="150"/>
    </row>
    <row r="84" spans="1:64" ht="158.25" customHeight="1" x14ac:dyDescent="0.2">
      <c r="A84" s="46"/>
      <c r="B84" s="46"/>
      <c r="C84" s="46"/>
      <c r="D84" s="46"/>
      <c r="E84" s="46"/>
      <c r="F84" s="46"/>
      <c r="G84" s="51" t="s">
        <v>86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0" t="s">
        <v>74</v>
      </c>
      <c r="AA84" s="50"/>
      <c r="AB84" s="50"/>
      <c r="AC84" s="50"/>
      <c r="AD84" s="50"/>
      <c r="AE84" s="47" t="s">
        <v>153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45">
        <v>0</v>
      </c>
      <c r="AP84" s="45"/>
      <c r="AQ84" s="45"/>
      <c r="AR84" s="45"/>
      <c r="AS84" s="45"/>
      <c r="AT84" s="45"/>
      <c r="AU84" s="45"/>
      <c r="AV84" s="45"/>
      <c r="AW84" s="45">
        <v>494000</v>
      </c>
      <c r="AX84" s="45"/>
      <c r="AY84" s="45"/>
      <c r="AZ84" s="45"/>
      <c r="BA84" s="45"/>
      <c r="BB84" s="45"/>
      <c r="BC84" s="45"/>
      <c r="BD84" s="45"/>
      <c r="BE84" s="45">
        <f t="shared" si="0"/>
        <v>494000</v>
      </c>
      <c r="BF84" s="45"/>
      <c r="BG84" s="45"/>
      <c r="BH84" s="45"/>
      <c r="BI84" s="45"/>
      <c r="BJ84" s="45"/>
      <c r="BK84" s="45"/>
      <c r="BL84" s="45"/>
    </row>
    <row r="85" spans="1:64" ht="18" customHeight="1" x14ac:dyDescent="0.2">
      <c r="A85" s="46"/>
      <c r="B85" s="46"/>
      <c r="C85" s="46"/>
      <c r="D85" s="46"/>
      <c r="E85" s="46"/>
      <c r="F85" s="46"/>
      <c r="G85" s="47" t="s">
        <v>87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80</v>
      </c>
      <c r="AA85" s="50"/>
      <c r="AB85" s="50"/>
      <c r="AC85" s="50"/>
      <c r="AD85" s="50"/>
      <c r="AE85" s="47" t="s">
        <v>88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45">
        <v>0</v>
      </c>
      <c r="AP85" s="45"/>
      <c r="AQ85" s="45"/>
      <c r="AR85" s="45"/>
      <c r="AS85" s="45"/>
      <c r="AT85" s="45"/>
      <c r="AU85" s="45"/>
      <c r="AV85" s="45"/>
      <c r="AW85" s="45">
        <v>65</v>
      </c>
      <c r="AX85" s="45"/>
      <c r="AY85" s="45"/>
      <c r="AZ85" s="45"/>
      <c r="BA85" s="45"/>
      <c r="BB85" s="45"/>
      <c r="BC85" s="45"/>
      <c r="BD85" s="45"/>
      <c r="BE85" s="45">
        <f t="shared" si="0"/>
        <v>65</v>
      </c>
      <c r="BF85" s="45"/>
      <c r="BG85" s="45"/>
      <c r="BH85" s="45"/>
      <c r="BI85" s="45"/>
      <c r="BJ85" s="45"/>
      <c r="BK85" s="45"/>
      <c r="BL85" s="45"/>
    </row>
    <row r="86" spans="1:64" ht="157.5" customHeight="1" x14ac:dyDescent="0.2">
      <c r="A86" s="46"/>
      <c r="B86" s="46"/>
      <c r="C86" s="46"/>
      <c r="D86" s="46"/>
      <c r="E86" s="46"/>
      <c r="F86" s="46"/>
      <c r="G86" s="51" t="s">
        <v>91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0" t="s">
        <v>74</v>
      </c>
      <c r="AA86" s="50"/>
      <c r="AB86" s="50"/>
      <c r="AC86" s="50"/>
      <c r="AD86" s="50"/>
      <c r="AE86" s="47" t="s">
        <v>153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45">
        <v>0</v>
      </c>
      <c r="AP86" s="45"/>
      <c r="AQ86" s="45"/>
      <c r="AR86" s="45"/>
      <c r="AS86" s="45"/>
      <c r="AT86" s="45"/>
      <c r="AU86" s="45"/>
      <c r="AV86" s="45"/>
      <c r="AW86" s="45">
        <v>400000</v>
      </c>
      <c r="AX86" s="45"/>
      <c r="AY86" s="45"/>
      <c r="AZ86" s="45"/>
      <c r="BA86" s="45"/>
      <c r="BB86" s="45"/>
      <c r="BC86" s="45"/>
      <c r="BD86" s="45"/>
      <c r="BE86" s="45">
        <f t="shared" si="0"/>
        <v>400000</v>
      </c>
      <c r="BF86" s="45"/>
      <c r="BG86" s="45"/>
      <c r="BH86" s="45"/>
      <c r="BI86" s="45"/>
      <c r="BJ86" s="45"/>
      <c r="BK86" s="45"/>
      <c r="BL86" s="45"/>
    </row>
    <row r="87" spans="1:64" ht="32.25" customHeight="1" x14ac:dyDescent="0.2">
      <c r="A87" s="46"/>
      <c r="B87" s="46"/>
      <c r="C87" s="46"/>
      <c r="D87" s="46"/>
      <c r="E87" s="46"/>
      <c r="F87" s="46"/>
      <c r="G87" s="47" t="s">
        <v>93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94</v>
      </c>
      <c r="AA87" s="50"/>
      <c r="AB87" s="50"/>
      <c r="AC87" s="50"/>
      <c r="AD87" s="50"/>
      <c r="AE87" s="47" t="s">
        <v>88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45">
        <v>0</v>
      </c>
      <c r="AP87" s="45"/>
      <c r="AQ87" s="45"/>
      <c r="AR87" s="45"/>
      <c r="AS87" s="45"/>
      <c r="AT87" s="45"/>
      <c r="AU87" s="45"/>
      <c r="AV87" s="45"/>
      <c r="AW87" s="45">
        <v>20000</v>
      </c>
      <c r="AX87" s="45"/>
      <c r="AY87" s="45"/>
      <c r="AZ87" s="45"/>
      <c r="BA87" s="45"/>
      <c r="BB87" s="45"/>
      <c r="BC87" s="45"/>
      <c r="BD87" s="45"/>
      <c r="BE87" s="45">
        <f t="shared" si="0"/>
        <v>20000</v>
      </c>
      <c r="BF87" s="45"/>
      <c r="BG87" s="45"/>
      <c r="BH87" s="45"/>
      <c r="BI87" s="45"/>
      <c r="BJ87" s="45"/>
      <c r="BK87" s="45"/>
      <c r="BL87" s="45"/>
    </row>
    <row r="88" spans="1:64" s="40" customFormat="1" ht="161.25" customHeight="1" x14ac:dyDescent="0.2">
      <c r="A88" s="78"/>
      <c r="B88" s="78"/>
      <c r="C88" s="78"/>
      <c r="D88" s="78"/>
      <c r="E88" s="78"/>
      <c r="F88" s="78"/>
      <c r="G88" s="90" t="s">
        <v>92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82" t="s">
        <v>74</v>
      </c>
      <c r="AA88" s="82"/>
      <c r="AB88" s="82"/>
      <c r="AC88" s="82"/>
      <c r="AD88" s="82"/>
      <c r="AE88" s="79" t="s">
        <v>153</v>
      </c>
      <c r="AF88" s="80"/>
      <c r="AG88" s="80"/>
      <c r="AH88" s="80"/>
      <c r="AI88" s="80"/>
      <c r="AJ88" s="80"/>
      <c r="AK88" s="80"/>
      <c r="AL88" s="80"/>
      <c r="AM88" s="80"/>
      <c r="AN88" s="81"/>
      <c r="AO88" s="93">
        <v>0</v>
      </c>
      <c r="AP88" s="93"/>
      <c r="AQ88" s="93"/>
      <c r="AR88" s="93"/>
      <c r="AS88" s="93"/>
      <c r="AT88" s="93"/>
      <c r="AU88" s="93"/>
      <c r="AV88" s="93"/>
      <c r="AW88" s="93">
        <f>7976000+6949900-2519646</f>
        <v>12406254</v>
      </c>
      <c r="AX88" s="93"/>
      <c r="AY88" s="93"/>
      <c r="AZ88" s="93"/>
      <c r="BA88" s="93"/>
      <c r="BB88" s="93"/>
      <c r="BC88" s="93"/>
      <c r="BD88" s="93"/>
      <c r="BE88" s="93">
        <f t="shared" si="0"/>
        <v>12406254</v>
      </c>
      <c r="BF88" s="93"/>
      <c r="BG88" s="93"/>
      <c r="BH88" s="93"/>
      <c r="BI88" s="93"/>
      <c r="BJ88" s="93"/>
      <c r="BK88" s="93"/>
      <c r="BL88" s="93"/>
    </row>
    <row r="89" spans="1:64" s="40" customFormat="1" ht="30" customHeight="1" x14ac:dyDescent="0.2">
      <c r="A89" s="78"/>
      <c r="B89" s="78"/>
      <c r="C89" s="78"/>
      <c r="D89" s="78"/>
      <c r="E89" s="78"/>
      <c r="F89" s="78"/>
      <c r="G89" s="79" t="s">
        <v>147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82" t="s">
        <v>76</v>
      </c>
      <c r="AA89" s="82"/>
      <c r="AB89" s="82"/>
      <c r="AC89" s="82"/>
      <c r="AD89" s="82"/>
      <c r="AE89" s="90" t="s">
        <v>154</v>
      </c>
      <c r="AF89" s="91"/>
      <c r="AG89" s="91"/>
      <c r="AH89" s="91"/>
      <c r="AI89" s="91"/>
      <c r="AJ89" s="91"/>
      <c r="AK89" s="91"/>
      <c r="AL89" s="91"/>
      <c r="AM89" s="91"/>
      <c r="AN89" s="92"/>
      <c r="AO89" s="93">
        <v>0</v>
      </c>
      <c r="AP89" s="93"/>
      <c r="AQ89" s="93"/>
      <c r="AR89" s="93"/>
      <c r="AS89" s="93"/>
      <c r="AT89" s="93"/>
      <c r="AU89" s="93"/>
      <c r="AV89" s="93"/>
      <c r="AW89" s="93">
        <v>3</v>
      </c>
      <c r="AX89" s="93"/>
      <c r="AY89" s="93"/>
      <c r="AZ89" s="93"/>
      <c r="BA89" s="93"/>
      <c r="BB89" s="93"/>
      <c r="BC89" s="93"/>
      <c r="BD89" s="93"/>
      <c r="BE89" s="93">
        <f t="shared" si="0"/>
        <v>3</v>
      </c>
      <c r="BF89" s="93"/>
      <c r="BG89" s="93"/>
      <c r="BH89" s="93"/>
      <c r="BI89" s="93"/>
      <c r="BJ89" s="93"/>
      <c r="BK89" s="93"/>
      <c r="BL89" s="93"/>
    </row>
    <row r="90" spans="1:64" s="3" customFormat="1" ht="15.75" customHeight="1" x14ac:dyDescent="0.2">
      <c r="A90" s="68">
        <v>2</v>
      </c>
      <c r="B90" s="68"/>
      <c r="C90" s="68"/>
      <c r="D90" s="68"/>
      <c r="E90" s="68"/>
      <c r="F90" s="68"/>
      <c r="G90" s="73" t="s">
        <v>95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2"/>
      <c r="AA90" s="72"/>
      <c r="AB90" s="72"/>
      <c r="AC90" s="72"/>
      <c r="AD90" s="72"/>
      <c r="AE90" s="73"/>
      <c r="AF90" s="74"/>
      <c r="AG90" s="74"/>
      <c r="AH90" s="74"/>
      <c r="AI90" s="74"/>
      <c r="AJ90" s="74"/>
      <c r="AK90" s="74"/>
      <c r="AL90" s="74"/>
      <c r="AM90" s="74"/>
      <c r="AN90" s="75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64" ht="17.25" customHeight="1" x14ac:dyDescent="0.2">
      <c r="A91" s="46"/>
      <c r="B91" s="46"/>
      <c r="C91" s="46"/>
      <c r="D91" s="46"/>
      <c r="E91" s="46"/>
      <c r="F91" s="46"/>
      <c r="G91" s="47" t="s">
        <v>96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76</v>
      </c>
      <c r="AA91" s="50"/>
      <c r="AB91" s="50"/>
      <c r="AC91" s="50"/>
      <c r="AD91" s="50"/>
      <c r="AE91" s="51" t="s">
        <v>77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45">
        <v>0</v>
      </c>
      <c r="AP91" s="45"/>
      <c r="AQ91" s="45"/>
      <c r="AR91" s="45"/>
      <c r="AS91" s="45"/>
      <c r="AT91" s="45"/>
      <c r="AU91" s="45"/>
      <c r="AV91" s="45"/>
      <c r="AW91" s="45">
        <v>825</v>
      </c>
      <c r="AX91" s="45"/>
      <c r="AY91" s="45"/>
      <c r="AZ91" s="45"/>
      <c r="BA91" s="45"/>
      <c r="BB91" s="45"/>
      <c r="BC91" s="45"/>
      <c r="BD91" s="45"/>
      <c r="BE91" s="45">
        <f t="shared" ref="BE91:BE103" si="3">AO91+AW91</f>
        <v>825</v>
      </c>
      <c r="BF91" s="45"/>
      <c r="BG91" s="45"/>
      <c r="BH91" s="45"/>
      <c r="BI91" s="45"/>
      <c r="BJ91" s="45"/>
      <c r="BK91" s="45"/>
      <c r="BL91" s="45"/>
    </row>
    <row r="92" spans="1:64" ht="15" customHeight="1" x14ac:dyDescent="0.2">
      <c r="A92" s="46"/>
      <c r="B92" s="46"/>
      <c r="C92" s="46"/>
      <c r="D92" s="46"/>
      <c r="E92" s="46"/>
      <c r="F92" s="46"/>
      <c r="G92" s="47" t="s">
        <v>97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1" t="s">
        <v>76</v>
      </c>
      <c r="AA92" s="66"/>
      <c r="AB92" s="66"/>
      <c r="AC92" s="66"/>
      <c r="AD92" s="67"/>
      <c r="AE92" s="51" t="s">
        <v>77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45">
        <v>0</v>
      </c>
      <c r="AP92" s="45"/>
      <c r="AQ92" s="45"/>
      <c r="AR92" s="45"/>
      <c r="AS92" s="45"/>
      <c r="AT92" s="45"/>
      <c r="AU92" s="45"/>
      <c r="AV92" s="45"/>
      <c r="AW92" s="45">
        <v>1000</v>
      </c>
      <c r="AX92" s="45"/>
      <c r="AY92" s="45"/>
      <c r="AZ92" s="45"/>
      <c r="BA92" s="45"/>
      <c r="BB92" s="45"/>
      <c r="BC92" s="45"/>
      <c r="BD92" s="45"/>
      <c r="BE92" s="45">
        <f t="shared" si="3"/>
        <v>1000</v>
      </c>
      <c r="BF92" s="45"/>
      <c r="BG92" s="45"/>
      <c r="BH92" s="45"/>
      <c r="BI92" s="45"/>
      <c r="BJ92" s="45"/>
      <c r="BK92" s="45"/>
      <c r="BL92" s="45"/>
    </row>
    <row r="93" spans="1:64" ht="16.5" customHeight="1" x14ac:dyDescent="0.2">
      <c r="A93" s="46"/>
      <c r="B93" s="46"/>
      <c r="C93" s="46"/>
      <c r="D93" s="46"/>
      <c r="E93" s="46"/>
      <c r="F93" s="46"/>
      <c r="G93" s="47" t="s">
        <v>98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80</v>
      </c>
      <c r="AA93" s="50"/>
      <c r="AB93" s="50"/>
      <c r="AC93" s="50"/>
      <c r="AD93" s="50"/>
      <c r="AE93" s="51" t="s">
        <v>77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45">
        <v>0</v>
      </c>
      <c r="AP93" s="45"/>
      <c r="AQ93" s="45"/>
      <c r="AR93" s="45"/>
      <c r="AS93" s="45"/>
      <c r="AT93" s="45"/>
      <c r="AU93" s="45"/>
      <c r="AV93" s="45"/>
      <c r="AW93" s="45">
        <v>2</v>
      </c>
      <c r="AX93" s="45"/>
      <c r="AY93" s="45"/>
      <c r="AZ93" s="45"/>
      <c r="BA93" s="45"/>
      <c r="BB93" s="45"/>
      <c r="BC93" s="45"/>
      <c r="BD93" s="45"/>
      <c r="BE93" s="45">
        <f t="shared" si="3"/>
        <v>2</v>
      </c>
      <c r="BF93" s="45"/>
      <c r="BG93" s="45"/>
      <c r="BH93" s="45"/>
      <c r="BI93" s="45"/>
      <c r="BJ93" s="45"/>
      <c r="BK93" s="45"/>
      <c r="BL93" s="45"/>
    </row>
    <row r="94" spans="1:64" ht="15.75" customHeight="1" x14ac:dyDescent="0.2">
      <c r="A94" s="46"/>
      <c r="B94" s="46"/>
      <c r="C94" s="46"/>
      <c r="D94" s="46"/>
      <c r="E94" s="46"/>
      <c r="F94" s="46"/>
      <c r="G94" s="47" t="s">
        <v>99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 t="s">
        <v>82</v>
      </c>
      <c r="AA94" s="50"/>
      <c r="AB94" s="50"/>
      <c r="AC94" s="50"/>
      <c r="AD94" s="50"/>
      <c r="AE94" s="51" t="s">
        <v>77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45">
        <v>0</v>
      </c>
      <c r="AP94" s="45"/>
      <c r="AQ94" s="45"/>
      <c r="AR94" s="45"/>
      <c r="AS94" s="45"/>
      <c r="AT94" s="45"/>
      <c r="AU94" s="45"/>
      <c r="AV94" s="45"/>
      <c r="AW94" s="45">
        <v>8765</v>
      </c>
      <c r="AX94" s="45"/>
      <c r="AY94" s="45"/>
      <c r="AZ94" s="45"/>
      <c r="BA94" s="45"/>
      <c r="BB94" s="45"/>
      <c r="BC94" s="45"/>
      <c r="BD94" s="45"/>
      <c r="BE94" s="45">
        <f t="shared" si="3"/>
        <v>8765</v>
      </c>
      <c r="BF94" s="45"/>
      <c r="BG94" s="45"/>
      <c r="BH94" s="45"/>
      <c r="BI94" s="45"/>
      <c r="BJ94" s="45"/>
      <c r="BK94" s="45"/>
      <c r="BL94" s="45"/>
    </row>
    <row r="95" spans="1:64" ht="15.75" customHeight="1" x14ac:dyDescent="0.2">
      <c r="A95" s="46"/>
      <c r="B95" s="46"/>
      <c r="C95" s="46"/>
      <c r="D95" s="46"/>
      <c r="E95" s="46"/>
      <c r="F95" s="46"/>
      <c r="G95" s="47" t="s">
        <v>100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82</v>
      </c>
      <c r="AA95" s="50"/>
      <c r="AB95" s="50"/>
      <c r="AC95" s="50"/>
      <c r="AD95" s="50"/>
      <c r="AE95" s="51" t="s">
        <v>77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45">
        <v>0</v>
      </c>
      <c r="AP95" s="45"/>
      <c r="AQ95" s="45"/>
      <c r="AR95" s="45"/>
      <c r="AS95" s="45"/>
      <c r="AT95" s="45"/>
      <c r="AU95" s="45"/>
      <c r="AV95" s="45"/>
      <c r="AW95" s="45">
        <v>420</v>
      </c>
      <c r="AX95" s="45"/>
      <c r="AY95" s="45"/>
      <c r="AZ95" s="45"/>
      <c r="BA95" s="45"/>
      <c r="BB95" s="45"/>
      <c r="BC95" s="45"/>
      <c r="BD95" s="45"/>
      <c r="BE95" s="45">
        <f t="shared" si="3"/>
        <v>420</v>
      </c>
      <c r="BF95" s="45"/>
      <c r="BG95" s="45"/>
      <c r="BH95" s="45"/>
      <c r="BI95" s="45"/>
      <c r="BJ95" s="45"/>
      <c r="BK95" s="45"/>
      <c r="BL95" s="45"/>
    </row>
    <row r="96" spans="1:64" ht="15.75" customHeight="1" x14ac:dyDescent="0.2">
      <c r="A96" s="46"/>
      <c r="B96" s="46"/>
      <c r="C96" s="46"/>
      <c r="D96" s="46"/>
      <c r="E96" s="46"/>
      <c r="F96" s="46"/>
      <c r="G96" s="47" t="s">
        <v>101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 t="s">
        <v>82</v>
      </c>
      <c r="AA96" s="50"/>
      <c r="AB96" s="50"/>
      <c r="AC96" s="50"/>
      <c r="AD96" s="50"/>
      <c r="AE96" s="51" t="s">
        <v>77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45">
        <v>0</v>
      </c>
      <c r="AP96" s="45"/>
      <c r="AQ96" s="45"/>
      <c r="AR96" s="45"/>
      <c r="AS96" s="45"/>
      <c r="AT96" s="45"/>
      <c r="AU96" s="45"/>
      <c r="AV96" s="45"/>
      <c r="AW96" s="45">
        <v>29163</v>
      </c>
      <c r="AX96" s="45"/>
      <c r="AY96" s="45"/>
      <c r="AZ96" s="45"/>
      <c r="BA96" s="45"/>
      <c r="BB96" s="45"/>
      <c r="BC96" s="45"/>
      <c r="BD96" s="45"/>
      <c r="BE96" s="45">
        <f t="shared" si="3"/>
        <v>29163</v>
      </c>
      <c r="BF96" s="45"/>
      <c r="BG96" s="45"/>
      <c r="BH96" s="45"/>
      <c r="BI96" s="45"/>
      <c r="BJ96" s="45"/>
      <c r="BK96" s="45"/>
      <c r="BL96" s="45"/>
    </row>
    <row r="97" spans="1:71" ht="14.25" customHeight="1" x14ac:dyDescent="0.2">
      <c r="A97" s="46"/>
      <c r="B97" s="46"/>
      <c r="C97" s="46"/>
      <c r="D97" s="46"/>
      <c r="E97" s="46"/>
      <c r="F97" s="46"/>
      <c r="G97" s="47" t="s">
        <v>102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 t="s">
        <v>80</v>
      </c>
      <c r="AA97" s="50"/>
      <c r="AB97" s="50"/>
      <c r="AC97" s="50"/>
      <c r="AD97" s="50"/>
      <c r="AE97" s="51" t="s">
        <v>77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45">
        <v>0</v>
      </c>
      <c r="AP97" s="45"/>
      <c r="AQ97" s="45"/>
      <c r="AR97" s="45"/>
      <c r="AS97" s="45"/>
      <c r="AT97" s="45"/>
      <c r="AU97" s="45"/>
      <c r="AV97" s="45"/>
      <c r="AW97" s="45">
        <v>1414.4</v>
      </c>
      <c r="AX97" s="45"/>
      <c r="AY97" s="45"/>
      <c r="AZ97" s="45"/>
      <c r="BA97" s="45"/>
      <c r="BB97" s="45"/>
      <c r="BC97" s="45"/>
      <c r="BD97" s="45"/>
      <c r="BE97" s="45">
        <f t="shared" si="3"/>
        <v>1414.4</v>
      </c>
      <c r="BF97" s="45"/>
      <c r="BG97" s="45"/>
      <c r="BH97" s="45"/>
      <c r="BI97" s="45"/>
      <c r="BJ97" s="45"/>
      <c r="BK97" s="45"/>
      <c r="BL97" s="45"/>
    </row>
    <row r="98" spans="1:71" ht="16.5" customHeight="1" x14ac:dyDescent="0.2">
      <c r="A98" s="46"/>
      <c r="B98" s="46"/>
      <c r="C98" s="46"/>
      <c r="D98" s="46"/>
      <c r="E98" s="46"/>
      <c r="F98" s="46"/>
      <c r="G98" s="47" t="s">
        <v>104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 t="s">
        <v>90</v>
      </c>
      <c r="AA98" s="50"/>
      <c r="AB98" s="50"/>
      <c r="AC98" s="50"/>
      <c r="AD98" s="50"/>
      <c r="AE98" s="51" t="s">
        <v>77</v>
      </c>
      <c r="AF98" s="66"/>
      <c r="AG98" s="66"/>
      <c r="AH98" s="66"/>
      <c r="AI98" s="66"/>
      <c r="AJ98" s="66"/>
      <c r="AK98" s="66"/>
      <c r="AL98" s="66"/>
      <c r="AM98" s="66"/>
      <c r="AN98" s="67"/>
      <c r="AO98" s="45">
        <v>0</v>
      </c>
      <c r="AP98" s="45"/>
      <c r="AQ98" s="45"/>
      <c r="AR98" s="45"/>
      <c r="AS98" s="45"/>
      <c r="AT98" s="45"/>
      <c r="AU98" s="45"/>
      <c r="AV98" s="45"/>
      <c r="AW98" s="45">
        <v>400</v>
      </c>
      <c r="AX98" s="45"/>
      <c r="AY98" s="45"/>
      <c r="AZ98" s="45"/>
      <c r="BA98" s="45"/>
      <c r="BB98" s="45"/>
      <c r="BC98" s="45"/>
      <c r="BD98" s="45"/>
      <c r="BE98" s="45">
        <f t="shared" si="3"/>
        <v>400</v>
      </c>
      <c r="BF98" s="45"/>
      <c r="BG98" s="45"/>
      <c r="BH98" s="45"/>
      <c r="BI98" s="45"/>
      <c r="BJ98" s="45"/>
      <c r="BK98" s="45"/>
      <c r="BL98" s="45"/>
    </row>
    <row r="99" spans="1:71" ht="16.5" customHeight="1" x14ac:dyDescent="0.2">
      <c r="A99" s="87"/>
      <c r="B99" s="88"/>
      <c r="C99" s="88"/>
      <c r="D99" s="88"/>
      <c r="E99" s="88"/>
      <c r="F99" s="89"/>
      <c r="G99" s="47" t="s">
        <v>156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  <c r="Z99" s="50" t="s">
        <v>76</v>
      </c>
      <c r="AA99" s="50"/>
      <c r="AB99" s="50"/>
      <c r="AC99" s="50"/>
      <c r="AD99" s="50"/>
      <c r="AE99" s="51" t="s">
        <v>77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148">
        <v>0</v>
      </c>
      <c r="AP99" s="149"/>
      <c r="AQ99" s="149"/>
      <c r="AR99" s="149"/>
      <c r="AS99" s="149"/>
      <c r="AT99" s="149"/>
      <c r="AU99" s="149"/>
      <c r="AV99" s="150"/>
      <c r="AW99" s="148">
        <v>2680</v>
      </c>
      <c r="AX99" s="149"/>
      <c r="AY99" s="149"/>
      <c r="AZ99" s="149"/>
      <c r="BA99" s="149"/>
      <c r="BB99" s="149"/>
      <c r="BC99" s="149"/>
      <c r="BD99" s="150"/>
      <c r="BE99" s="148">
        <f t="shared" ref="BE99" si="4">AO99+AW99</f>
        <v>2680</v>
      </c>
      <c r="BF99" s="149"/>
      <c r="BG99" s="149"/>
      <c r="BH99" s="149"/>
      <c r="BI99" s="149"/>
      <c r="BJ99" s="149"/>
      <c r="BK99" s="149"/>
      <c r="BL99" s="150"/>
    </row>
    <row r="100" spans="1:71" ht="27.75" customHeight="1" x14ac:dyDescent="0.2">
      <c r="A100" s="87"/>
      <c r="B100" s="88"/>
      <c r="C100" s="88"/>
      <c r="D100" s="88"/>
      <c r="E100" s="88"/>
      <c r="F100" s="89"/>
      <c r="G100" s="47" t="s">
        <v>157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50" t="s">
        <v>76</v>
      </c>
      <c r="AA100" s="50"/>
      <c r="AB100" s="50"/>
      <c r="AC100" s="50"/>
      <c r="AD100" s="50"/>
      <c r="AE100" s="51" t="s">
        <v>77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148">
        <v>0</v>
      </c>
      <c r="AP100" s="149"/>
      <c r="AQ100" s="149"/>
      <c r="AR100" s="149"/>
      <c r="AS100" s="149"/>
      <c r="AT100" s="149"/>
      <c r="AU100" s="149"/>
      <c r="AV100" s="150"/>
      <c r="AW100" s="148">
        <v>195805</v>
      </c>
      <c r="AX100" s="149"/>
      <c r="AY100" s="149"/>
      <c r="AZ100" s="149"/>
      <c r="BA100" s="149"/>
      <c r="BB100" s="149"/>
      <c r="BC100" s="149"/>
      <c r="BD100" s="150"/>
      <c r="BE100" s="148">
        <f t="shared" ref="BE100" si="5">AO100+AW100</f>
        <v>195805</v>
      </c>
      <c r="BF100" s="149"/>
      <c r="BG100" s="149"/>
      <c r="BH100" s="149"/>
      <c r="BI100" s="149"/>
      <c r="BJ100" s="149"/>
      <c r="BK100" s="149"/>
      <c r="BL100" s="150"/>
    </row>
    <row r="101" spans="1:71" ht="26.25" customHeight="1" x14ac:dyDescent="0.2">
      <c r="A101" s="46"/>
      <c r="B101" s="46"/>
      <c r="C101" s="46"/>
      <c r="D101" s="46"/>
      <c r="E101" s="46"/>
      <c r="F101" s="46"/>
      <c r="G101" s="47" t="s">
        <v>103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 t="s">
        <v>80</v>
      </c>
      <c r="AA101" s="50"/>
      <c r="AB101" s="50"/>
      <c r="AC101" s="50"/>
      <c r="AD101" s="50"/>
      <c r="AE101" s="51" t="s">
        <v>88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45">
        <v>0</v>
      </c>
      <c r="AP101" s="45"/>
      <c r="AQ101" s="45"/>
      <c r="AR101" s="45"/>
      <c r="AS101" s="45"/>
      <c r="AT101" s="45"/>
      <c r="AU101" s="45"/>
      <c r="AV101" s="45"/>
      <c r="AW101" s="45">
        <v>65</v>
      </c>
      <c r="AX101" s="45"/>
      <c r="AY101" s="45"/>
      <c r="AZ101" s="45"/>
      <c r="BA101" s="45"/>
      <c r="BB101" s="45"/>
      <c r="BC101" s="45"/>
      <c r="BD101" s="45"/>
      <c r="BE101" s="45">
        <f t="shared" si="3"/>
        <v>65</v>
      </c>
      <c r="BF101" s="45"/>
      <c r="BG101" s="45"/>
      <c r="BH101" s="45"/>
      <c r="BI101" s="45"/>
      <c r="BJ101" s="45"/>
      <c r="BK101" s="45"/>
      <c r="BL101" s="45"/>
    </row>
    <row r="102" spans="1:71" ht="27.75" customHeight="1" x14ac:dyDescent="0.2">
      <c r="A102" s="46"/>
      <c r="B102" s="46"/>
      <c r="C102" s="46"/>
      <c r="D102" s="46"/>
      <c r="E102" s="46"/>
      <c r="F102" s="46"/>
      <c r="G102" s="47" t="s">
        <v>106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90</v>
      </c>
      <c r="AA102" s="50"/>
      <c r="AB102" s="50"/>
      <c r="AC102" s="50"/>
      <c r="AD102" s="50"/>
      <c r="AE102" s="51" t="s">
        <v>88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45">
        <v>0</v>
      </c>
      <c r="AP102" s="45"/>
      <c r="AQ102" s="45"/>
      <c r="AR102" s="45"/>
      <c r="AS102" s="45"/>
      <c r="AT102" s="45"/>
      <c r="AU102" s="45"/>
      <c r="AV102" s="45"/>
      <c r="AW102" s="45">
        <v>20000</v>
      </c>
      <c r="AX102" s="45"/>
      <c r="AY102" s="45"/>
      <c r="AZ102" s="45"/>
      <c r="BA102" s="45"/>
      <c r="BB102" s="45"/>
      <c r="BC102" s="45"/>
      <c r="BD102" s="45"/>
      <c r="BE102" s="45">
        <f t="shared" si="3"/>
        <v>20000</v>
      </c>
      <c r="BF102" s="45"/>
      <c r="BG102" s="45"/>
      <c r="BH102" s="45"/>
      <c r="BI102" s="45"/>
      <c r="BJ102" s="45"/>
      <c r="BK102" s="45"/>
      <c r="BL102" s="45"/>
    </row>
    <row r="103" spans="1:71" s="40" customFormat="1" ht="29.25" customHeight="1" x14ac:dyDescent="0.2">
      <c r="A103" s="78"/>
      <c r="B103" s="78"/>
      <c r="C103" s="78"/>
      <c r="D103" s="78"/>
      <c r="E103" s="78"/>
      <c r="F103" s="78"/>
      <c r="G103" s="79" t="s">
        <v>105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82" t="s">
        <v>76</v>
      </c>
      <c r="AA103" s="82"/>
      <c r="AB103" s="82"/>
      <c r="AC103" s="82"/>
      <c r="AD103" s="82"/>
      <c r="AE103" s="90" t="s">
        <v>154</v>
      </c>
      <c r="AF103" s="91"/>
      <c r="AG103" s="91"/>
      <c r="AH103" s="91"/>
      <c r="AI103" s="91"/>
      <c r="AJ103" s="91"/>
      <c r="AK103" s="91"/>
      <c r="AL103" s="91"/>
      <c r="AM103" s="91"/>
      <c r="AN103" s="92"/>
      <c r="AO103" s="93">
        <v>0</v>
      </c>
      <c r="AP103" s="93"/>
      <c r="AQ103" s="93"/>
      <c r="AR103" s="93"/>
      <c r="AS103" s="93"/>
      <c r="AT103" s="93"/>
      <c r="AU103" s="93"/>
      <c r="AV103" s="93"/>
      <c r="AW103" s="93">
        <v>3</v>
      </c>
      <c r="AX103" s="93"/>
      <c r="AY103" s="93"/>
      <c r="AZ103" s="93"/>
      <c r="BA103" s="93"/>
      <c r="BB103" s="93"/>
      <c r="BC103" s="93"/>
      <c r="BD103" s="93"/>
      <c r="BE103" s="93">
        <f t="shared" si="3"/>
        <v>3</v>
      </c>
      <c r="BF103" s="93"/>
      <c r="BG103" s="93"/>
      <c r="BH103" s="93"/>
      <c r="BI103" s="93"/>
      <c r="BJ103" s="93"/>
      <c r="BK103" s="93"/>
      <c r="BL103" s="93"/>
      <c r="BS103" s="41"/>
    </row>
    <row r="104" spans="1:71" s="3" customFormat="1" ht="15" customHeight="1" x14ac:dyDescent="0.2">
      <c r="A104" s="68">
        <v>3</v>
      </c>
      <c r="B104" s="68"/>
      <c r="C104" s="68"/>
      <c r="D104" s="68"/>
      <c r="E104" s="68"/>
      <c r="F104" s="68"/>
      <c r="G104" s="73" t="s">
        <v>107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72"/>
      <c r="AA104" s="72"/>
      <c r="AB104" s="72"/>
      <c r="AC104" s="72"/>
      <c r="AD104" s="72"/>
      <c r="AE104" s="73"/>
      <c r="AF104" s="74"/>
      <c r="AG104" s="74"/>
      <c r="AH104" s="74"/>
      <c r="AI104" s="74"/>
      <c r="AJ104" s="74"/>
      <c r="AK104" s="74"/>
      <c r="AL104" s="74"/>
      <c r="AM104" s="74"/>
      <c r="AN104" s="75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1:71" ht="15.75" customHeight="1" x14ac:dyDescent="0.2">
      <c r="A105" s="46"/>
      <c r="B105" s="46"/>
      <c r="C105" s="46"/>
      <c r="D105" s="46"/>
      <c r="E105" s="46"/>
      <c r="F105" s="46"/>
      <c r="G105" s="47" t="s">
        <v>108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50" t="s">
        <v>74</v>
      </c>
      <c r="AA105" s="50"/>
      <c r="AB105" s="50"/>
      <c r="AC105" s="50"/>
      <c r="AD105" s="50"/>
      <c r="AE105" s="47" t="s">
        <v>88</v>
      </c>
      <c r="AF105" s="48"/>
      <c r="AG105" s="48"/>
      <c r="AH105" s="48"/>
      <c r="AI105" s="48"/>
      <c r="AJ105" s="48"/>
      <c r="AK105" s="48"/>
      <c r="AL105" s="48"/>
      <c r="AM105" s="48"/>
      <c r="AN105" s="49"/>
      <c r="AO105" s="77">
        <v>0</v>
      </c>
      <c r="AP105" s="77"/>
      <c r="AQ105" s="77"/>
      <c r="AR105" s="77"/>
      <c r="AS105" s="77"/>
      <c r="AT105" s="77"/>
      <c r="AU105" s="77"/>
      <c r="AV105" s="77"/>
      <c r="AW105" s="77">
        <v>1515.77</v>
      </c>
      <c r="AX105" s="77"/>
      <c r="AY105" s="77"/>
      <c r="AZ105" s="77"/>
      <c r="BA105" s="77"/>
      <c r="BB105" s="77"/>
      <c r="BC105" s="77"/>
      <c r="BD105" s="77"/>
      <c r="BE105" s="77">
        <f t="shared" ref="BE105:BE117" si="6">AO105+AW105</f>
        <v>1515.77</v>
      </c>
      <c r="BF105" s="77"/>
      <c r="BG105" s="77"/>
      <c r="BH105" s="77"/>
      <c r="BI105" s="77"/>
      <c r="BJ105" s="77"/>
      <c r="BK105" s="77"/>
      <c r="BL105" s="77"/>
      <c r="BS105" s="39"/>
    </row>
    <row r="106" spans="1:71" ht="16.5" customHeight="1" x14ac:dyDescent="0.2">
      <c r="A106" s="46"/>
      <c r="B106" s="46"/>
      <c r="C106" s="46"/>
      <c r="D106" s="46"/>
      <c r="E106" s="46"/>
      <c r="F106" s="46"/>
      <c r="G106" s="47" t="s">
        <v>109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 t="s">
        <v>74</v>
      </c>
      <c r="AA106" s="50"/>
      <c r="AB106" s="50"/>
      <c r="AC106" s="50"/>
      <c r="AD106" s="50"/>
      <c r="AE106" s="47" t="s">
        <v>88</v>
      </c>
      <c r="AF106" s="48"/>
      <c r="AG106" s="48"/>
      <c r="AH106" s="48"/>
      <c r="AI106" s="48"/>
      <c r="AJ106" s="48"/>
      <c r="AK106" s="48"/>
      <c r="AL106" s="48"/>
      <c r="AM106" s="48"/>
      <c r="AN106" s="49"/>
      <c r="AO106" s="77">
        <v>0</v>
      </c>
      <c r="AP106" s="77"/>
      <c r="AQ106" s="77"/>
      <c r="AR106" s="77"/>
      <c r="AS106" s="77"/>
      <c r="AT106" s="77"/>
      <c r="AU106" s="77"/>
      <c r="AV106" s="77"/>
      <c r="AW106" s="77">
        <v>183.61</v>
      </c>
      <c r="AX106" s="77"/>
      <c r="AY106" s="77"/>
      <c r="AZ106" s="77"/>
      <c r="BA106" s="77"/>
      <c r="BB106" s="77"/>
      <c r="BC106" s="77"/>
      <c r="BD106" s="77"/>
      <c r="BE106" s="77">
        <f t="shared" si="6"/>
        <v>183.61</v>
      </c>
      <c r="BF106" s="77"/>
      <c r="BG106" s="77"/>
      <c r="BH106" s="77"/>
      <c r="BI106" s="77"/>
      <c r="BJ106" s="77"/>
      <c r="BK106" s="77"/>
      <c r="BL106" s="77"/>
    </row>
    <row r="107" spans="1:71" ht="17.25" customHeight="1" x14ac:dyDescent="0.2">
      <c r="A107" s="46"/>
      <c r="B107" s="46"/>
      <c r="C107" s="46"/>
      <c r="D107" s="46"/>
      <c r="E107" s="46"/>
      <c r="F107" s="46"/>
      <c r="G107" s="47" t="s">
        <v>110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 t="s">
        <v>74</v>
      </c>
      <c r="AA107" s="50"/>
      <c r="AB107" s="50"/>
      <c r="AC107" s="50"/>
      <c r="AD107" s="50"/>
      <c r="AE107" s="47" t="s">
        <v>88</v>
      </c>
      <c r="AF107" s="48"/>
      <c r="AG107" s="48"/>
      <c r="AH107" s="48"/>
      <c r="AI107" s="48"/>
      <c r="AJ107" s="48"/>
      <c r="AK107" s="48"/>
      <c r="AL107" s="48"/>
      <c r="AM107" s="48"/>
      <c r="AN107" s="49"/>
      <c r="AO107" s="77">
        <v>0</v>
      </c>
      <c r="AP107" s="77"/>
      <c r="AQ107" s="77"/>
      <c r="AR107" s="77"/>
      <c r="AS107" s="77"/>
      <c r="AT107" s="77"/>
      <c r="AU107" s="77"/>
      <c r="AV107" s="77"/>
      <c r="AW107" s="77">
        <v>208206</v>
      </c>
      <c r="AX107" s="77"/>
      <c r="AY107" s="77"/>
      <c r="AZ107" s="77"/>
      <c r="BA107" s="77"/>
      <c r="BB107" s="77"/>
      <c r="BC107" s="77"/>
      <c r="BD107" s="77"/>
      <c r="BE107" s="77">
        <f t="shared" si="6"/>
        <v>208206</v>
      </c>
      <c r="BF107" s="77"/>
      <c r="BG107" s="77"/>
      <c r="BH107" s="77"/>
      <c r="BI107" s="77"/>
      <c r="BJ107" s="77"/>
      <c r="BK107" s="77"/>
      <c r="BL107" s="77"/>
    </row>
    <row r="108" spans="1:71" ht="17.25" customHeight="1" x14ac:dyDescent="0.2">
      <c r="A108" s="46"/>
      <c r="B108" s="46"/>
      <c r="C108" s="46"/>
      <c r="D108" s="46"/>
      <c r="E108" s="46"/>
      <c r="F108" s="46"/>
      <c r="G108" s="47" t="s">
        <v>111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50" t="s">
        <v>74</v>
      </c>
      <c r="AA108" s="50"/>
      <c r="AB108" s="50"/>
      <c r="AC108" s="50"/>
      <c r="AD108" s="50"/>
      <c r="AE108" s="47" t="s">
        <v>88</v>
      </c>
      <c r="AF108" s="48"/>
      <c r="AG108" s="48"/>
      <c r="AH108" s="48"/>
      <c r="AI108" s="48"/>
      <c r="AJ108" s="48"/>
      <c r="AK108" s="48"/>
      <c r="AL108" s="48"/>
      <c r="AM108" s="48"/>
      <c r="AN108" s="49"/>
      <c r="AO108" s="77">
        <v>0</v>
      </c>
      <c r="AP108" s="77"/>
      <c r="AQ108" s="77"/>
      <c r="AR108" s="77"/>
      <c r="AS108" s="77"/>
      <c r="AT108" s="77"/>
      <c r="AU108" s="77"/>
      <c r="AV108" s="77"/>
      <c r="AW108" s="77">
        <v>455.56</v>
      </c>
      <c r="AX108" s="77"/>
      <c r="AY108" s="77"/>
      <c r="AZ108" s="77"/>
      <c r="BA108" s="77"/>
      <c r="BB108" s="77"/>
      <c r="BC108" s="77"/>
      <c r="BD108" s="77"/>
      <c r="BE108" s="77">
        <f t="shared" si="6"/>
        <v>455.56</v>
      </c>
      <c r="BF108" s="77"/>
      <c r="BG108" s="77"/>
      <c r="BH108" s="77"/>
      <c r="BI108" s="77"/>
      <c r="BJ108" s="77"/>
      <c r="BK108" s="77"/>
      <c r="BL108" s="77"/>
    </row>
    <row r="109" spans="1:71" ht="18" customHeight="1" x14ac:dyDescent="0.2">
      <c r="A109" s="46"/>
      <c r="B109" s="46"/>
      <c r="C109" s="46"/>
      <c r="D109" s="46"/>
      <c r="E109" s="46"/>
      <c r="F109" s="46"/>
      <c r="G109" s="47" t="s">
        <v>112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50" t="s">
        <v>74</v>
      </c>
      <c r="AA109" s="50"/>
      <c r="AB109" s="50"/>
      <c r="AC109" s="50"/>
      <c r="AD109" s="50"/>
      <c r="AE109" s="47" t="s">
        <v>88</v>
      </c>
      <c r="AF109" s="48"/>
      <c r="AG109" s="48"/>
      <c r="AH109" s="48"/>
      <c r="AI109" s="48"/>
      <c r="AJ109" s="48"/>
      <c r="AK109" s="48"/>
      <c r="AL109" s="48"/>
      <c r="AM109" s="48"/>
      <c r="AN109" s="49"/>
      <c r="AO109" s="77">
        <v>0</v>
      </c>
      <c r="AP109" s="77"/>
      <c r="AQ109" s="77"/>
      <c r="AR109" s="77"/>
      <c r="AS109" s="77"/>
      <c r="AT109" s="77"/>
      <c r="AU109" s="77"/>
      <c r="AV109" s="77"/>
      <c r="AW109" s="77">
        <v>349.11</v>
      </c>
      <c r="AX109" s="77"/>
      <c r="AY109" s="77"/>
      <c r="AZ109" s="77"/>
      <c r="BA109" s="77"/>
      <c r="BB109" s="77"/>
      <c r="BC109" s="77"/>
      <c r="BD109" s="77"/>
      <c r="BE109" s="77">
        <f t="shared" si="6"/>
        <v>349.11</v>
      </c>
      <c r="BF109" s="77"/>
      <c r="BG109" s="77"/>
      <c r="BH109" s="77"/>
      <c r="BI109" s="77"/>
      <c r="BJ109" s="77"/>
      <c r="BK109" s="77"/>
      <c r="BL109" s="77"/>
    </row>
    <row r="110" spans="1:71" ht="19.5" customHeight="1" x14ac:dyDescent="0.2">
      <c r="A110" s="46"/>
      <c r="B110" s="46"/>
      <c r="C110" s="46"/>
      <c r="D110" s="46"/>
      <c r="E110" s="46"/>
      <c r="F110" s="46"/>
      <c r="G110" s="47" t="s">
        <v>113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9"/>
      <c r="Z110" s="50" t="s">
        <v>74</v>
      </c>
      <c r="AA110" s="50"/>
      <c r="AB110" s="50"/>
      <c r="AC110" s="50"/>
      <c r="AD110" s="50"/>
      <c r="AE110" s="47" t="s">
        <v>88</v>
      </c>
      <c r="AF110" s="48"/>
      <c r="AG110" s="48"/>
      <c r="AH110" s="48"/>
      <c r="AI110" s="48"/>
      <c r="AJ110" s="48"/>
      <c r="AK110" s="48"/>
      <c r="AL110" s="48"/>
      <c r="AM110" s="48"/>
      <c r="AN110" s="49"/>
      <c r="AO110" s="77">
        <v>0</v>
      </c>
      <c r="AP110" s="77"/>
      <c r="AQ110" s="77"/>
      <c r="AR110" s="77"/>
      <c r="AS110" s="77"/>
      <c r="AT110" s="77"/>
      <c r="AU110" s="77"/>
      <c r="AV110" s="77"/>
      <c r="AW110" s="77">
        <v>96.12</v>
      </c>
      <c r="AX110" s="77"/>
      <c r="AY110" s="77"/>
      <c r="AZ110" s="77"/>
      <c r="BA110" s="77"/>
      <c r="BB110" s="77"/>
      <c r="BC110" s="77"/>
      <c r="BD110" s="77"/>
      <c r="BE110" s="77">
        <f t="shared" si="6"/>
        <v>96.12</v>
      </c>
      <c r="BF110" s="77"/>
      <c r="BG110" s="77"/>
      <c r="BH110" s="77"/>
      <c r="BI110" s="77"/>
      <c r="BJ110" s="77"/>
      <c r="BK110" s="77"/>
      <c r="BL110" s="77"/>
    </row>
    <row r="111" spans="1:71" ht="18" customHeight="1" x14ac:dyDescent="0.2">
      <c r="A111" s="46"/>
      <c r="B111" s="46"/>
      <c r="C111" s="46"/>
      <c r="D111" s="46"/>
      <c r="E111" s="46"/>
      <c r="F111" s="46"/>
      <c r="G111" s="47" t="s">
        <v>114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9"/>
      <c r="Z111" s="50" t="s">
        <v>74</v>
      </c>
      <c r="AA111" s="50"/>
      <c r="AB111" s="50"/>
      <c r="AC111" s="50"/>
      <c r="AD111" s="50"/>
      <c r="AE111" s="47" t="s">
        <v>88</v>
      </c>
      <c r="AF111" s="48"/>
      <c r="AG111" s="48"/>
      <c r="AH111" s="48"/>
      <c r="AI111" s="48"/>
      <c r="AJ111" s="48"/>
      <c r="AK111" s="48"/>
      <c r="AL111" s="48"/>
      <c r="AM111" s="48"/>
      <c r="AN111" s="49"/>
      <c r="AO111" s="77">
        <v>0</v>
      </c>
      <c r="AP111" s="77"/>
      <c r="AQ111" s="77"/>
      <c r="AR111" s="77"/>
      <c r="AS111" s="77"/>
      <c r="AT111" s="77"/>
      <c r="AU111" s="77"/>
      <c r="AV111" s="77"/>
      <c r="AW111" s="77">
        <v>11400.2</v>
      </c>
      <c r="AX111" s="77"/>
      <c r="AY111" s="77"/>
      <c r="AZ111" s="77"/>
      <c r="BA111" s="77"/>
      <c r="BB111" s="77"/>
      <c r="BC111" s="77"/>
      <c r="BD111" s="77"/>
      <c r="BE111" s="77">
        <f t="shared" si="6"/>
        <v>11400.2</v>
      </c>
      <c r="BF111" s="77"/>
      <c r="BG111" s="77"/>
      <c r="BH111" s="77"/>
      <c r="BI111" s="77"/>
      <c r="BJ111" s="77"/>
      <c r="BK111" s="77"/>
      <c r="BL111" s="77"/>
    </row>
    <row r="112" spans="1:71" ht="18" customHeight="1" x14ac:dyDescent="0.2">
      <c r="A112" s="46"/>
      <c r="B112" s="46"/>
      <c r="C112" s="46"/>
      <c r="D112" s="46"/>
      <c r="E112" s="46"/>
      <c r="F112" s="46"/>
      <c r="G112" s="47" t="s">
        <v>148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9"/>
      <c r="Z112" s="50" t="s">
        <v>74</v>
      </c>
      <c r="AA112" s="50"/>
      <c r="AB112" s="50"/>
      <c r="AC112" s="50"/>
      <c r="AD112" s="50"/>
      <c r="AE112" s="47" t="s">
        <v>88</v>
      </c>
      <c r="AF112" s="85"/>
      <c r="AG112" s="85"/>
      <c r="AH112" s="85"/>
      <c r="AI112" s="85"/>
      <c r="AJ112" s="85"/>
      <c r="AK112" s="85"/>
      <c r="AL112" s="85"/>
      <c r="AM112" s="85"/>
      <c r="AN112" s="86"/>
      <c r="AO112" s="77">
        <v>0</v>
      </c>
      <c r="AP112" s="77"/>
      <c r="AQ112" s="77"/>
      <c r="AR112" s="77"/>
      <c r="AS112" s="77"/>
      <c r="AT112" s="77"/>
      <c r="AU112" s="77"/>
      <c r="AV112" s="77"/>
      <c r="AW112" s="77">
        <v>205.95</v>
      </c>
      <c r="AX112" s="77"/>
      <c r="AY112" s="77"/>
      <c r="AZ112" s="77"/>
      <c r="BA112" s="77"/>
      <c r="BB112" s="77"/>
      <c r="BC112" s="77"/>
      <c r="BD112" s="77"/>
      <c r="BE112" s="77">
        <f t="shared" si="6"/>
        <v>205.95</v>
      </c>
      <c r="BF112" s="77"/>
      <c r="BG112" s="77"/>
      <c r="BH112" s="77"/>
      <c r="BI112" s="77"/>
      <c r="BJ112" s="77"/>
      <c r="BK112" s="77"/>
      <c r="BL112" s="77"/>
    </row>
    <row r="113" spans="1:64" ht="18" customHeight="1" x14ac:dyDescent="0.2">
      <c r="A113" s="87"/>
      <c r="B113" s="88"/>
      <c r="C113" s="88"/>
      <c r="D113" s="88"/>
      <c r="E113" s="88"/>
      <c r="F113" s="89"/>
      <c r="G113" s="47" t="s">
        <v>158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  <c r="Z113" s="50" t="s">
        <v>74</v>
      </c>
      <c r="AA113" s="50"/>
      <c r="AB113" s="50"/>
      <c r="AC113" s="50"/>
      <c r="AD113" s="50"/>
      <c r="AE113" s="47" t="s">
        <v>88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153">
        <v>0</v>
      </c>
      <c r="AP113" s="154"/>
      <c r="AQ113" s="154"/>
      <c r="AR113" s="154"/>
      <c r="AS113" s="154"/>
      <c r="AT113" s="154"/>
      <c r="AU113" s="154"/>
      <c r="AV113" s="155"/>
      <c r="AW113" s="153">
        <v>381.34</v>
      </c>
      <c r="AX113" s="154"/>
      <c r="AY113" s="154"/>
      <c r="AZ113" s="154"/>
      <c r="BA113" s="154"/>
      <c r="BB113" s="154"/>
      <c r="BC113" s="154"/>
      <c r="BD113" s="155"/>
      <c r="BE113" s="153">
        <f t="shared" ref="BE113" si="7">AO113+AW113</f>
        <v>381.34</v>
      </c>
      <c r="BF113" s="154"/>
      <c r="BG113" s="154"/>
      <c r="BH113" s="154"/>
      <c r="BI113" s="154"/>
      <c r="BJ113" s="154"/>
      <c r="BK113" s="154"/>
      <c r="BL113" s="155"/>
    </row>
    <row r="114" spans="1:64" ht="27" customHeight="1" x14ac:dyDescent="0.2">
      <c r="A114" s="87"/>
      <c r="B114" s="88"/>
      <c r="C114" s="88"/>
      <c r="D114" s="88"/>
      <c r="E114" s="88"/>
      <c r="F114" s="89"/>
      <c r="G114" s="47" t="s">
        <v>159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6"/>
      <c r="Z114" s="50" t="s">
        <v>74</v>
      </c>
      <c r="AA114" s="50"/>
      <c r="AB114" s="50"/>
      <c r="AC114" s="50"/>
      <c r="AD114" s="50"/>
      <c r="AE114" s="47" t="s">
        <v>88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153">
        <v>0</v>
      </c>
      <c r="AP114" s="154"/>
      <c r="AQ114" s="154"/>
      <c r="AR114" s="154"/>
      <c r="AS114" s="154"/>
      <c r="AT114" s="154"/>
      <c r="AU114" s="154"/>
      <c r="AV114" s="155"/>
      <c r="AW114" s="153">
        <v>7.66</v>
      </c>
      <c r="AX114" s="154"/>
      <c r="AY114" s="154"/>
      <c r="AZ114" s="154"/>
      <c r="BA114" s="154"/>
      <c r="BB114" s="154"/>
      <c r="BC114" s="154"/>
      <c r="BD114" s="155"/>
      <c r="BE114" s="153">
        <f t="shared" ref="BE114" si="8">AO114+AW114</f>
        <v>7.66</v>
      </c>
      <c r="BF114" s="154"/>
      <c r="BG114" s="154"/>
      <c r="BH114" s="154"/>
      <c r="BI114" s="154"/>
      <c r="BJ114" s="154"/>
      <c r="BK114" s="154"/>
      <c r="BL114" s="155"/>
    </row>
    <row r="115" spans="1:64" ht="30" customHeight="1" x14ac:dyDescent="0.2">
      <c r="A115" s="46"/>
      <c r="B115" s="46"/>
      <c r="C115" s="46"/>
      <c r="D115" s="46"/>
      <c r="E115" s="46"/>
      <c r="F115" s="46"/>
      <c r="G115" s="47" t="s">
        <v>115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9"/>
      <c r="Z115" s="50" t="s">
        <v>74</v>
      </c>
      <c r="AA115" s="50"/>
      <c r="AB115" s="50"/>
      <c r="AC115" s="50"/>
      <c r="AD115" s="50"/>
      <c r="AE115" s="47" t="s">
        <v>88</v>
      </c>
      <c r="AF115" s="48"/>
      <c r="AG115" s="48"/>
      <c r="AH115" s="48"/>
      <c r="AI115" s="48"/>
      <c r="AJ115" s="48"/>
      <c r="AK115" s="48"/>
      <c r="AL115" s="48"/>
      <c r="AM115" s="48"/>
      <c r="AN115" s="49"/>
      <c r="AO115" s="77">
        <v>0</v>
      </c>
      <c r="AP115" s="77"/>
      <c r="AQ115" s="77"/>
      <c r="AR115" s="77"/>
      <c r="AS115" s="77"/>
      <c r="AT115" s="77"/>
      <c r="AU115" s="77"/>
      <c r="AV115" s="77"/>
      <c r="AW115" s="77">
        <v>7600</v>
      </c>
      <c r="AX115" s="77"/>
      <c r="AY115" s="77"/>
      <c r="AZ115" s="77"/>
      <c r="BA115" s="77"/>
      <c r="BB115" s="77"/>
      <c r="BC115" s="77"/>
      <c r="BD115" s="77"/>
      <c r="BE115" s="77">
        <f t="shared" si="6"/>
        <v>7600</v>
      </c>
      <c r="BF115" s="77"/>
      <c r="BG115" s="77"/>
      <c r="BH115" s="77"/>
      <c r="BI115" s="77"/>
      <c r="BJ115" s="77"/>
      <c r="BK115" s="77"/>
      <c r="BL115" s="77"/>
    </row>
    <row r="116" spans="1:64" ht="19.5" customHeight="1" x14ac:dyDescent="0.2">
      <c r="A116" s="46"/>
      <c r="B116" s="46"/>
      <c r="C116" s="46"/>
      <c r="D116" s="46"/>
      <c r="E116" s="46"/>
      <c r="F116" s="46"/>
      <c r="G116" s="47" t="s">
        <v>117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50" t="s">
        <v>74</v>
      </c>
      <c r="AA116" s="50"/>
      <c r="AB116" s="50"/>
      <c r="AC116" s="50"/>
      <c r="AD116" s="50"/>
      <c r="AE116" s="47" t="s">
        <v>88</v>
      </c>
      <c r="AF116" s="48"/>
      <c r="AG116" s="48"/>
      <c r="AH116" s="48"/>
      <c r="AI116" s="48"/>
      <c r="AJ116" s="48"/>
      <c r="AK116" s="48"/>
      <c r="AL116" s="48"/>
      <c r="AM116" s="48"/>
      <c r="AN116" s="49"/>
      <c r="AO116" s="77">
        <v>0</v>
      </c>
      <c r="AP116" s="77"/>
      <c r="AQ116" s="77"/>
      <c r="AR116" s="77"/>
      <c r="AS116" s="77"/>
      <c r="AT116" s="77"/>
      <c r="AU116" s="77"/>
      <c r="AV116" s="77"/>
      <c r="AW116" s="77">
        <v>20</v>
      </c>
      <c r="AX116" s="77"/>
      <c r="AY116" s="77"/>
      <c r="AZ116" s="77"/>
      <c r="BA116" s="77"/>
      <c r="BB116" s="77"/>
      <c r="BC116" s="77"/>
      <c r="BD116" s="77"/>
      <c r="BE116" s="77">
        <f t="shared" si="6"/>
        <v>20</v>
      </c>
      <c r="BF116" s="77"/>
      <c r="BG116" s="77"/>
      <c r="BH116" s="77"/>
      <c r="BI116" s="77"/>
      <c r="BJ116" s="77"/>
      <c r="BK116" s="77"/>
      <c r="BL116" s="77"/>
    </row>
    <row r="117" spans="1:64" s="40" customFormat="1" ht="18" customHeight="1" x14ac:dyDescent="0.2">
      <c r="A117" s="78"/>
      <c r="B117" s="78"/>
      <c r="C117" s="78"/>
      <c r="D117" s="78"/>
      <c r="E117" s="78"/>
      <c r="F117" s="78"/>
      <c r="G117" s="79" t="s">
        <v>116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1"/>
      <c r="Z117" s="82" t="s">
        <v>74</v>
      </c>
      <c r="AA117" s="82"/>
      <c r="AB117" s="82"/>
      <c r="AC117" s="82"/>
      <c r="AD117" s="82"/>
      <c r="AE117" s="79" t="s">
        <v>88</v>
      </c>
      <c r="AF117" s="80"/>
      <c r="AG117" s="80"/>
      <c r="AH117" s="80"/>
      <c r="AI117" s="80"/>
      <c r="AJ117" s="80"/>
      <c r="AK117" s="80"/>
      <c r="AL117" s="80"/>
      <c r="AM117" s="80"/>
      <c r="AN117" s="81"/>
      <c r="AO117" s="83">
        <v>0</v>
      </c>
      <c r="AP117" s="83"/>
      <c r="AQ117" s="83"/>
      <c r="AR117" s="83"/>
      <c r="AS117" s="83"/>
      <c r="AT117" s="83"/>
      <c r="AU117" s="83"/>
      <c r="AV117" s="83"/>
      <c r="AW117" s="84">
        <f>AW88/AW103</f>
        <v>4135418</v>
      </c>
      <c r="AX117" s="84"/>
      <c r="AY117" s="84"/>
      <c r="AZ117" s="84"/>
      <c r="BA117" s="84"/>
      <c r="BB117" s="84"/>
      <c r="BC117" s="84"/>
      <c r="BD117" s="84"/>
      <c r="BE117" s="84">
        <f t="shared" si="6"/>
        <v>4135418</v>
      </c>
      <c r="BF117" s="84"/>
      <c r="BG117" s="84"/>
      <c r="BH117" s="84"/>
      <c r="BI117" s="84"/>
      <c r="BJ117" s="84"/>
      <c r="BK117" s="84"/>
      <c r="BL117" s="84"/>
    </row>
    <row r="118" spans="1:64" s="3" customFormat="1" ht="18.75" customHeight="1" x14ac:dyDescent="0.2">
      <c r="A118" s="68">
        <v>4</v>
      </c>
      <c r="B118" s="68"/>
      <c r="C118" s="68"/>
      <c r="D118" s="68"/>
      <c r="E118" s="68"/>
      <c r="F118" s="68"/>
      <c r="G118" s="69" t="s">
        <v>118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1"/>
      <c r="Z118" s="72"/>
      <c r="AA118" s="72"/>
      <c r="AB118" s="72"/>
      <c r="AC118" s="72"/>
      <c r="AD118" s="72"/>
      <c r="AE118" s="73"/>
      <c r="AF118" s="74"/>
      <c r="AG118" s="74"/>
      <c r="AH118" s="74"/>
      <c r="AI118" s="74"/>
      <c r="AJ118" s="74"/>
      <c r="AK118" s="74"/>
      <c r="AL118" s="74"/>
      <c r="AM118" s="74"/>
      <c r="AN118" s="75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</row>
    <row r="119" spans="1:64" ht="30" customHeight="1" x14ac:dyDescent="0.2">
      <c r="A119" s="46"/>
      <c r="B119" s="46"/>
      <c r="C119" s="46"/>
      <c r="D119" s="46"/>
      <c r="E119" s="46"/>
      <c r="F119" s="46"/>
      <c r="G119" s="47" t="s">
        <v>119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9"/>
      <c r="Z119" s="50" t="s">
        <v>120</v>
      </c>
      <c r="AA119" s="50"/>
      <c r="AB119" s="50"/>
      <c r="AC119" s="50"/>
      <c r="AD119" s="50"/>
      <c r="AE119" s="51" t="s">
        <v>88</v>
      </c>
      <c r="AF119" s="52"/>
      <c r="AG119" s="52"/>
      <c r="AH119" s="52"/>
      <c r="AI119" s="52"/>
      <c r="AJ119" s="52"/>
      <c r="AK119" s="52"/>
      <c r="AL119" s="52"/>
      <c r="AM119" s="52"/>
      <c r="AN119" s="53"/>
      <c r="AO119" s="45">
        <v>0</v>
      </c>
      <c r="AP119" s="45"/>
      <c r="AQ119" s="45"/>
      <c r="AR119" s="45"/>
      <c r="AS119" s="45"/>
      <c r="AT119" s="45"/>
      <c r="AU119" s="45"/>
      <c r="AV119" s="45"/>
      <c r="AW119" s="45">
        <v>100</v>
      </c>
      <c r="AX119" s="45"/>
      <c r="AY119" s="45"/>
      <c r="AZ119" s="45"/>
      <c r="BA119" s="45"/>
      <c r="BB119" s="45"/>
      <c r="BC119" s="45"/>
      <c r="BD119" s="45"/>
      <c r="BE119" s="45">
        <f t="shared" ref="BE119:BE131" si="9">AO119+AW119</f>
        <v>100</v>
      </c>
      <c r="BF119" s="45"/>
      <c r="BG119" s="45"/>
      <c r="BH119" s="45"/>
      <c r="BI119" s="45"/>
      <c r="BJ119" s="45"/>
      <c r="BK119" s="45"/>
      <c r="BL119" s="45"/>
    </row>
    <row r="120" spans="1:64" ht="28.5" customHeight="1" x14ac:dyDescent="0.2">
      <c r="A120" s="46"/>
      <c r="B120" s="46"/>
      <c r="C120" s="46"/>
      <c r="D120" s="46"/>
      <c r="E120" s="46"/>
      <c r="F120" s="46"/>
      <c r="G120" s="47" t="s">
        <v>121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50" t="s">
        <v>120</v>
      </c>
      <c r="AA120" s="50"/>
      <c r="AB120" s="50"/>
      <c r="AC120" s="50"/>
      <c r="AD120" s="50"/>
      <c r="AE120" s="51" t="s">
        <v>88</v>
      </c>
      <c r="AF120" s="52"/>
      <c r="AG120" s="52"/>
      <c r="AH120" s="52"/>
      <c r="AI120" s="52"/>
      <c r="AJ120" s="52"/>
      <c r="AK120" s="52"/>
      <c r="AL120" s="52"/>
      <c r="AM120" s="52"/>
      <c r="AN120" s="53"/>
      <c r="AO120" s="45">
        <v>0</v>
      </c>
      <c r="AP120" s="45"/>
      <c r="AQ120" s="45"/>
      <c r="AR120" s="45"/>
      <c r="AS120" s="45"/>
      <c r="AT120" s="45"/>
      <c r="AU120" s="45"/>
      <c r="AV120" s="45"/>
      <c r="AW120" s="45">
        <v>100</v>
      </c>
      <c r="AX120" s="45"/>
      <c r="AY120" s="45"/>
      <c r="AZ120" s="45"/>
      <c r="BA120" s="45"/>
      <c r="BB120" s="45"/>
      <c r="BC120" s="45"/>
      <c r="BD120" s="45"/>
      <c r="BE120" s="45">
        <f t="shared" si="9"/>
        <v>100</v>
      </c>
      <c r="BF120" s="45"/>
      <c r="BG120" s="45"/>
      <c r="BH120" s="45"/>
      <c r="BI120" s="45"/>
      <c r="BJ120" s="45"/>
      <c r="BK120" s="45"/>
      <c r="BL120" s="45"/>
    </row>
    <row r="121" spans="1:64" ht="28.5" customHeight="1" x14ac:dyDescent="0.2">
      <c r="A121" s="46"/>
      <c r="B121" s="46"/>
      <c r="C121" s="46"/>
      <c r="D121" s="46"/>
      <c r="E121" s="46"/>
      <c r="F121" s="46"/>
      <c r="G121" s="47" t="s">
        <v>122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9"/>
      <c r="Z121" s="50" t="s">
        <v>120</v>
      </c>
      <c r="AA121" s="50"/>
      <c r="AB121" s="50"/>
      <c r="AC121" s="50"/>
      <c r="AD121" s="50"/>
      <c r="AE121" s="51" t="s">
        <v>88</v>
      </c>
      <c r="AF121" s="52"/>
      <c r="AG121" s="52"/>
      <c r="AH121" s="52"/>
      <c r="AI121" s="52"/>
      <c r="AJ121" s="52"/>
      <c r="AK121" s="52"/>
      <c r="AL121" s="52"/>
      <c r="AM121" s="52"/>
      <c r="AN121" s="53"/>
      <c r="AO121" s="45">
        <v>0</v>
      </c>
      <c r="AP121" s="45"/>
      <c r="AQ121" s="45"/>
      <c r="AR121" s="45"/>
      <c r="AS121" s="45"/>
      <c r="AT121" s="45"/>
      <c r="AU121" s="45"/>
      <c r="AV121" s="45"/>
      <c r="AW121" s="45">
        <v>100</v>
      </c>
      <c r="AX121" s="45"/>
      <c r="AY121" s="45"/>
      <c r="AZ121" s="45"/>
      <c r="BA121" s="45"/>
      <c r="BB121" s="45"/>
      <c r="BC121" s="45"/>
      <c r="BD121" s="45"/>
      <c r="BE121" s="45">
        <f t="shared" si="9"/>
        <v>100</v>
      </c>
      <c r="BF121" s="45"/>
      <c r="BG121" s="45"/>
      <c r="BH121" s="45"/>
      <c r="BI121" s="45"/>
      <c r="BJ121" s="45"/>
      <c r="BK121" s="45"/>
      <c r="BL121" s="45"/>
    </row>
    <row r="122" spans="1:64" ht="28.5" customHeight="1" x14ac:dyDescent="0.2">
      <c r="A122" s="46"/>
      <c r="B122" s="46"/>
      <c r="C122" s="46"/>
      <c r="D122" s="46"/>
      <c r="E122" s="46"/>
      <c r="F122" s="46"/>
      <c r="G122" s="47" t="s">
        <v>123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9"/>
      <c r="Z122" s="50" t="s">
        <v>120</v>
      </c>
      <c r="AA122" s="50"/>
      <c r="AB122" s="50"/>
      <c r="AC122" s="50"/>
      <c r="AD122" s="50"/>
      <c r="AE122" s="51" t="s">
        <v>88</v>
      </c>
      <c r="AF122" s="52"/>
      <c r="AG122" s="52"/>
      <c r="AH122" s="52"/>
      <c r="AI122" s="52"/>
      <c r="AJ122" s="52"/>
      <c r="AK122" s="52"/>
      <c r="AL122" s="52"/>
      <c r="AM122" s="52"/>
      <c r="AN122" s="53"/>
      <c r="AO122" s="45">
        <v>0</v>
      </c>
      <c r="AP122" s="45"/>
      <c r="AQ122" s="45"/>
      <c r="AR122" s="45"/>
      <c r="AS122" s="45"/>
      <c r="AT122" s="45"/>
      <c r="AU122" s="45"/>
      <c r="AV122" s="45"/>
      <c r="AW122" s="45">
        <v>100</v>
      </c>
      <c r="AX122" s="45"/>
      <c r="AY122" s="45"/>
      <c r="AZ122" s="45"/>
      <c r="BA122" s="45"/>
      <c r="BB122" s="45"/>
      <c r="BC122" s="45"/>
      <c r="BD122" s="45"/>
      <c r="BE122" s="45">
        <f t="shared" si="9"/>
        <v>100</v>
      </c>
      <c r="BF122" s="45"/>
      <c r="BG122" s="45"/>
      <c r="BH122" s="45"/>
      <c r="BI122" s="45"/>
      <c r="BJ122" s="45"/>
      <c r="BK122" s="45"/>
      <c r="BL122" s="45"/>
    </row>
    <row r="123" spans="1:64" ht="30" customHeight="1" x14ac:dyDescent="0.2">
      <c r="A123" s="46"/>
      <c r="B123" s="46"/>
      <c r="C123" s="46"/>
      <c r="D123" s="46"/>
      <c r="E123" s="46"/>
      <c r="F123" s="46"/>
      <c r="G123" s="47" t="s">
        <v>124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9"/>
      <c r="Z123" s="50" t="s">
        <v>120</v>
      </c>
      <c r="AA123" s="50"/>
      <c r="AB123" s="50"/>
      <c r="AC123" s="50"/>
      <c r="AD123" s="50"/>
      <c r="AE123" s="51" t="s">
        <v>88</v>
      </c>
      <c r="AF123" s="52"/>
      <c r="AG123" s="52"/>
      <c r="AH123" s="52"/>
      <c r="AI123" s="52"/>
      <c r="AJ123" s="52"/>
      <c r="AK123" s="52"/>
      <c r="AL123" s="52"/>
      <c r="AM123" s="52"/>
      <c r="AN123" s="53"/>
      <c r="AO123" s="45">
        <v>0</v>
      </c>
      <c r="AP123" s="45"/>
      <c r="AQ123" s="45"/>
      <c r="AR123" s="45"/>
      <c r="AS123" s="45"/>
      <c r="AT123" s="45"/>
      <c r="AU123" s="45"/>
      <c r="AV123" s="45"/>
      <c r="AW123" s="45">
        <v>100</v>
      </c>
      <c r="AX123" s="45"/>
      <c r="AY123" s="45"/>
      <c r="AZ123" s="45"/>
      <c r="BA123" s="45"/>
      <c r="BB123" s="45"/>
      <c r="BC123" s="45"/>
      <c r="BD123" s="45"/>
      <c r="BE123" s="45">
        <f t="shared" si="9"/>
        <v>100</v>
      </c>
      <c r="BF123" s="45"/>
      <c r="BG123" s="45"/>
      <c r="BH123" s="45"/>
      <c r="BI123" s="45"/>
      <c r="BJ123" s="45"/>
      <c r="BK123" s="45"/>
      <c r="BL123" s="45"/>
    </row>
    <row r="124" spans="1:64" ht="29.25" customHeight="1" x14ac:dyDescent="0.2">
      <c r="A124" s="46"/>
      <c r="B124" s="46"/>
      <c r="C124" s="46"/>
      <c r="D124" s="46"/>
      <c r="E124" s="46"/>
      <c r="F124" s="46"/>
      <c r="G124" s="47" t="s">
        <v>125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9"/>
      <c r="Z124" s="50" t="s">
        <v>120</v>
      </c>
      <c r="AA124" s="50"/>
      <c r="AB124" s="50"/>
      <c r="AC124" s="50"/>
      <c r="AD124" s="50"/>
      <c r="AE124" s="51" t="s">
        <v>88</v>
      </c>
      <c r="AF124" s="52"/>
      <c r="AG124" s="52"/>
      <c r="AH124" s="52"/>
      <c r="AI124" s="52"/>
      <c r="AJ124" s="52"/>
      <c r="AK124" s="52"/>
      <c r="AL124" s="52"/>
      <c r="AM124" s="52"/>
      <c r="AN124" s="53"/>
      <c r="AO124" s="45">
        <v>0</v>
      </c>
      <c r="AP124" s="45"/>
      <c r="AQ124" s="45"/>
      <c r="AR124" s="45"/>
      <c r="AS124" s="45"/>
      <c r="AT124" s="45"/>
      <c r="AU124" s="45"/>
      <c r="AV124" s="45"/>
      <c r="AW124" s="45">
        <v>100</v>
      </c>
      <c r="AX124" s="45"/>
      <c r="AY124" s="45"/>
      <c r="AZ124" s="45"/>
      <c r="BA124" s="45"/>
      <c r="BB124" s="45"/>
      <c r="BC124" s="45"/>
      <c r="BD124" s="45"/>
      <c r="BE124" s="45">
        <f t="shared" si="9"/>
        <v>100</v>
      </c>
      <c r="BF124" s="45"/>
      <c r="BG124" s="45"/>
      <c r="BH124" s="45"/>
      <c r="BI124" s="45"/>
      <c r="BJ124" s="45"/>
      <c r="BK124" s="45"/>
      <c r="BL124" s="45"/>
    </row>
    <row r="125" spans="1:64" ht="30.75" customHeight="1" x14ac:dyDescent="0.2">
      <c r="A125" s="46"/>
      <c r="B125" s="46"/>
      <c r="C125" s="46"/>
      <c r="D125" s="46"/>
      <c r="E125" s="46"/>
      <c r="F125" s="46"/>
      <c r="G125" s="47" t="s">
        <v>126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9"/>
      <c r="Z125" s="50" t="s">
        <v>120</v>
      </c>
      <c r="AA125" s="50"/>
      <c r="AB125" s="50"/>
      <c r="AC125" s="50"/>
      <c r="AD125" s="50"/>
      <c r="AE125" s="51" t="s">
        <v>88</v>
      </c>
      <c r="AF125" s="52"/>
      <c r="AG125" s="52"/>
      <c r="AH125" s="52"/>
      <c r="AI125" s="52"/>
      <c r="AJ125" s="52"/>
      <c r="AK125" s="52"/>
      <c r="AL125" s="52"/>
      <c r="AM125" s="52"/>
      <c r="AN125" s="53"/>
      <c r="AO125" s="45">
        <v>0</v>
      </c>
      <c r="AP125" s="45"/>
      <c r="AQ125" s="45"/>
      <c r="AR125" s="45"/>
      <c r="AS125" s="45"/>
      <c r="AT125" s="45"/>
      <c r="AU125" s="45"/>
      <c r="AV125" s="45"/>
      <c r="AW125" s="45">
        <v>100</v>
      </c>
      <c r="AX125" s="45"/>
      <c r="AY125" s="45"/>
      <c r="AZ125" s="45"/>
      <c r="BA125" s="45"/>
      <c r="BB125" s="45"/>
      <c r="BC125" s="45"/>
      <c r="BD125" s="45"/>
      <c r="BE125" s="45">
        <f t="shared" si="9"/>
        <v>100</v>
      </c>
      <c r="BF125" s="45"/>
      <c r="BG125" s="45"/>
      <c r="BH125" s="45"/>
      <c r="BI125" s="45"/>
      <c r="BJ125" s="45"/>
      <c r="BK125" s="45"/>
      <c r="BL125" s="45"/>
    </row>
    <row r="126" spans="1:64" ht="30.75" customHeight="1" x14ac:dyDescent="0.2">
      <c r="A126" s="46"/>
      <c r="B126" s="46"/>
      <c r="C126" s="46"/>
      <c r="D126" s="46"/>
      <c r="E126" s="46"/>
      <c r="F126" s="46"/>
      <c r="G126" s="47" t="s">
        <v>128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9"/>
      <c r="Z126" s="51" t="s">
        <v>120</v>
      </c>
      <c r="AA126" s="66"/>
      <c r="AB126" s="66"/>
      <c r="AC126" s="66"/>
      <c r="AD126" s="67"/>
      <c r="AE126" s="51" t="s">
        <v>88</v>
      </c>
      <c r="AF126" s="66"/>
      <c r="AG126" s="66"/>
      <c r="AH126" s="66"/>
      <c r="AI126" s="66"/>
      <c r="AJ126" s="66"/>
      <c r="AK126" s="66"/>
      <c r="AL126" s="66"/>
      <c r="AM126" s="66"/>
      <c r="AN126" s="67"/>
      <c r="AO126" s="45">
        <v>0</v>
      </c>
      <c r="AP126" s="45"/>
      <c r="AQ126" s="45"/>
      <c r="AR126" s="45"/>
      <c r="AS126" s="45"/>
      <c r="AT126" s="45"/>
      <c r="AU126" s="45"/>
      <c r="AV126" s="45"/>
      <c r="AW126" s="45">
        <v>100</v>
      </c>
      <c r="AX126" s="45"/>
      <c r="AY126" s="45"/>
      <c r="AZ126" s="45"/>
      <c r="BA126" s="45"/>
      <c r="BB126" s="45"/>
      <c r="BC126" s="45"/>
      <c r="BD126" s="45"/>
      <c r="BE126" s="45">
        <f t="shared" si="9"/>
        <v>100</v>
      </c>
      <c r="BF126" s="45"/>
      <c r="BG126" s="45"/>
      <c r="BH126" s="45"/>
      <c r="BI126" s="45"/>
      <c r="BJ126" s="45"/>
      <c r="BK126" s="45"/>
      <c r="BL126" s="45"/>
    </row>
    <row r="127" spans="1:64" ht="30.75" customHeight="1" x14ac:dyDescent="0.2">
      <c r="A127" s="87"/>
      <c r="B127" s="88"/>
      <c r="C127" s="88"/>
      <c r="D127" s="88"/>
      <c r="E127" s="88"/>
      <c r="F127" s="89"/>
      <c r="G127" s="47" t="s">
        <v>161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50" t="s">
        <v>120</v>
      </c>
      <c r="AA127" s="50"/>
      <c r="AB127" s="50"/>
      <c r="AC127" s="50"/>
      <c r="AD127" s="50"/>
      <c r="AE127" s="51" t="s">
        <v>88</v>
      </c>
      <c r="AF127" s="52"/>
      <c r="AG127" s="52"/>
      <c r="AH127" s="52"/>
      <c r="AI127" s="52"/>
      <c r="AJ127" s="52"/>
      <c r="AK127" s="52"/>
      <c r="AL127" s="52"/>
      <c r="AM127" s="52"/>
      <c r="AN127" s="53"/>
      <c r="AO127" s="148">
        <v>0</v>
      </c>
      <c r="AP127" s="149"/>
      <c r="AQ127" s="149"/>
      <c r="AR127" s="149"/>
      <c r="AS127" s="149"/>
      <c r="AT127" s="149"/>
      <c r="AU127" s="149"/>
      <c r="AV127" s="150"/>
      <c r="AW127" s="148">
        <v>100</v>
      </c>
      <c r="AX127" s="149"/>
      <c r="AY127" s="149"/>
      <c r="AZ127" s="149"/>
      <c r="BA127" s="149"/>
      <c r="BB127" s="149"/>
      <c r="BC127" s="149"/>
      <c r="BD127" s="150"/>
      <c r="BE127" s="148">
        <f t="shared" ref="BE127" si="10">AO127+AW127</f>
        <v>100</v>
      </c>
      <c r="BF127" s="149"/>
      <c r="BG127" s="149"/>
      <c r="BH127" s="149"/>
      <c r="BI127" s="149"/>
      <c r="BJ127" s="149"/>
      <c r="BK127" s="149"/>
      <c r="BL127" s="150"/>
    </row>
    <row r="128" spans="1:64" ht="44.25" customHeight="1" x14ac:dyDescent="0.2">
      <c r="A128" s="87"/>
      <c r="B128" s="88"/>
      <c r="C128" s="88"/>
      <c r="D128" s="88"/>
      <c r="E128" s="88"/>
      <c r="F128" s="89"/>
      <c r="G128" s="47" t="s">
        <v>160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  <c r="Z128" s="50" t="s">
        <v>120</v>
      </c>
      <c r="AA128" s="50"/>
      <c r="AB128" s="50"/>
      <c r="AC128" s="50"/>
      <c r="AD128" s="50"/>
      <c r="AE128" s="51" t="s">
        <v>88</v>
      </c>
      <c r="AF128" s="52"/>
      <c r="AG128" s="52"/>
      <c r="AH128" s="52"/>
      <c r="AI128" s="52"/>
      <c r="AJ128" s="52"/>
      <c r="AK128" s="52"/>
      <c r="AL128" s="52"/>
      <c r="AM128" s="52"/>
      <c r="AN128" s="53"/>
      <c r="AO128" s="148">
        <v>0</v>
      </c>
      <c r="AP128" s="149"/>
      <c r="AQ128" s="149"/>
      <c r="AR128" s="149"/>
      <c r="AS128" s="149"/>
      <c r="AT128" s="149"/>
      <c r="AU128" s="149"/>
      <c r="AV128" s="150"/>
      <c r="AW128" s="148">
        <v>100</v>
      </c>
      <c r="AX128" s="149"/>
      <c r="AY128" s="149"/>
      <c r="AZ128" s="149"/>
      <c r="BA128" s="149"/>
      <c r="BB128" s="149"/>
      <c r="BC128" s="149"/>
      <c r="BD128" s="150"/>
      <c r="BE128" s="148">
        <f t="shared" ref="BE128" si="11">AO128+AW128</f>
        <v>100</v>
      </c>
      <c r="BF128" s="149"/>
      <c r="BG128" s="149"/>
      <c r="BH128" s="149"/>
      <c r="BI128" s="149"/>
      <c r="BJ128" s="149"/>
      <c r="BK128" s="149"/>
      <c r="BL128" s="150"/>
    </row>
    <row r="129" spans="1:64" ht="41.25" customHeight="1" x14ac:dyDescent="0.2">
      <c r="A129" s="46"/>
      <c r="B129" s="46"/>
      <c r="C129" s="46"/>
      <c r="D129" s="46"/>
      <c r="E129" s="46"/>
      <c r="F129" s="46"/>
      <c r="G129" s="47" t="s">
        <v>127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9"/>
      <c r="Z129" s="50" t="s">
        <v>120</v>
      </c>
      <c r="AA129" s="50"/>
      <c r="AB129" s="50"/>
      <c r="AC129" s="50"/>
      <c r="AD129" s="50"/>
      <c r="AE129" s="51" t="s">
        <v>88</v>
      </c>
      <c r="AF129" s="52"/>
      <c r="AG129" s="52"/>
      <c r="AH129" s="52"/>
      <c r="AI129" s="52"/>
      <c r="AJ129" s="52"/>
      <c r="AK129" s="52"/>
      <c r="AL129" s="52"/>
      <c r="AM129" s="52"/>
      <c r="AN129" s="53"/>
      <c r="AO129" s="45">
        <v>0</v>
      </c>
      <c r="AP129" s="45"/>
      <c r="AQ129" s="45"/>
      <c r="AR129" s="45"/>
      <c r="AS129" s="45"/>
      <c r="AT129" s="45"/>
      <c r="AU129" s="45"/>
      <c r="AV129" s="45"/>
      <c r="AW129" s="45">
        <v>100</v>
      </c>
      <c r="AX129" s="45"/>
      <c r="AY129" s="45"/>
      <c r="AZ129" s="45"/>
      <c r="BA129" s="45"/>
      <c r="BB129" s="45"/>
      <c r="BC129" s="45"/>
      <c r="BD129" s="45"/>
      <c r="BE129" s="45">
        <f t="shared" si="9"/>
        <v>100</v>
      </c>
      <c r="BF129" s="45"/>
      <c r="BG129" s="45"/>
      <c r="BH129" s="45"/>
      <c r="BI129" s="45"/>
      <c r="BJ129" s="45"/>
      <c r="BK129" s="45"/>
      <c r="BL129" s="45"/>
    </row>
    <row r="130" spans="1:64" ht="30.75" customHeight="1" x14ac:dyDescent="0.2">
      <c r="A130" s="46"/>
      <c r="B130" s="46"/>
      <c r="C130" s="46"/>
      <c r="D130" s="46"/>
      <c r="E130" s="46"/>
      <c r="F130" s="46"/>
      <c r="G130" s="47" t="s">
        <v>130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 t="s">
        <v>120</v>
      </c>
      <c r="AA130" s="50"/>
      <c r="AB130" s="50"/>
      <c r="AC130" s="50"/>
      <c r="AD130" s="50"/>
      <c r="AE130" s="51" t="s">
        <v>88</v>
      </c>
      <c r="AF130" s="52"/>
      <c r="AG130" s="52"/>
      <c r="AH130" s="52"/>
      <c r="AI130" s="52"/>
      <c r="AJ130" s="52"/>
      <c r="AK130" s="52"/>
      <c r="AL130" s="52"/>
      <c r="AM130" s="52"/>
      <c r="AN130" s="53"/>
      <c r="AO130" s="45">
        <v>0</v>
      </c>
      <c r="AP130" s="45"/>
      <c r="AQ130" s="45"/>
      <c r="AR130" s="45"/>
      <c r="AS130" s="45"/>
      <c r="AT130" s="45"/>
      <c r="AU130" s="45"/>
      <c r="AV130" s="45"/>
      <c r="AW130" s="45">
        <v>100</v>
      </c>
      <c r="AX130" s="45"/>
      <c r="AY130" s="45"/>
      <c r="AZ130" s="45"/>
      <c r="BA130" s="45"/>
      <c r="BB130" s="45"/>
      <c r="BC130" s="45"/>
      <c r="BD130" s="45"/>
      <c r="BE130" s="45">
        <f t="shared" si="9"/>
        <v>100</v>
      </c>
      <c r="BF130" s="45"/>
      <c r="BG130" s="45"/>
      <c r="BH130" s="45"/>
      <c r="BI130" s="45"/>
      <c r="BJ130" s="45"/>
      <c r="BK130" s="45"/>
      <c r="BL130" s="45"/>
    </row>
    <row r="131" spans="1:64" ht="45" customHeight="1" x14ac:dyDescent="0.2">
      <c r="A131" s="46"/>
      <c r="B131" s="46"/>
      <c r="C131" s="46"/>
      <c r="D131" s="46"/>
      <c r="E131" s="46"/>
      <c r="F131" s="46"/>
      <c r="G131" s="47" t="s">
        <v>129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9"/>
      <c r="Z131" s="50" t="s">
        <v>120</v>
      </c>
      <c r="AA131" s="50"/>
      <c r="AB131" s="50"/>
      <c r="AC131" s="50"/>
      <c r="AD131" s="50"/>
      <c r="AE131" s="51" t="s">
        <v>88</v>
      </c>
      <c r="AF131" s="52"/>
      <c r="AG131" s="52"/>
      <c r="AH131" s="52"/>
      <c r="AI131" s="52"/>
      <c r="AJ131" s="52"/>
      <c r="AK131" s="52"/>
      <c r="AL131" s="52"/>
      <c r="AM131" s="52"/>
      <c r="AN131" s="53"/>
      <c r="AO131" s="45">
        <v>0</v>
      </c>
      <c r="AP131" s="45"/>
      <c r="AQ131" s="45"/>
      <c r="AR131" s="45"/>
      <c r="AS131" s="45"/>
      <c r="AT131" s="45"/>
      <c r="AU131" s="45"/>
      <c r="AV131" s="45"/>
      <c r="AW131" s="45">
        <v>100</v>
      </c>
      <c r="AX131" s="45"/>
      <c r="AY131" s="45"/>
      <c r="AZ131" s="45"/>
      <c r="BA131" s="45"/>
      <c r="BB131" s="45"/>
      <c r="BC131" s="45"/>
      <c r="BD131" s="45"/>
      <c r="BE131" s="45">
        <f t="shared" si="9"/>
        <v>100</v>
      </c>
      <c r="BF131" s="45"/>
      <c r="BG131" s="45"/>
      <c r="BH131" s="45"/>
      <c r="BI131" s="45"/>
      <c r="BJ131" s="45"/>
      <c r="BK131" s="45"/>
      <c r="BL131" s="45"/>
    </row>
    <row r="133" spans="1:64" x14ac:dyDescent="0.2"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5" spans="1:64" ht="31.5" customHeight="1" x14ac:dyDescent="0.25">
      <c r="A135" s="55" t="s">
        <v>136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4"/>
      <c r="AO135" s="58" t="s">
        <v>146</v>
      </c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</row>
    <row r="136" spans="1:64" x14ac:dyDescent="0.2">
      <c r="W136" s="54" t="s">
        <v>6</v>
      </c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O136" s="54" t="s">
        <v>53</v>
      </c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</row>
    <row r="137" spans="1:64" ht="15.75" customHeight="1" x14ac:dyDescent="0.2">
      <c r="A137" s="65" t="s">
        <v>4</v>
      </c>
      <c r="B137" s="65"/>
      <c r="C137" s="65"/>
      <c r="D137" s="65"/>
      <c r="E137" s="65"/>
      <c r="F137" s="65"/>
    </row>
    <row r="138" spans="1:64" ht="17.25" customHeight="1" x14ac:dyDescent="0.2">
      <c r="A138" s="60" t="s">
        <v>135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</row>
    <row r="139" spans="1:64" x14ac:dyDescent="0.2">
      <c r="A139" s="62" t="s">
        <v>48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</row>
    <row r="140" spans="1:64" ht="10.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64" ht="31.5" customHeight="1" x14ac:dyDescent="0.25">
      <c r="A141" s="55" t="s">
        <v>163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4"/>
      <c r="AO141" s="58" t="s">
        <v>162</v>
      </c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</row>
    <row r="142" spans="1:64" x14ac:dyDescent="0.2">
      <c r="W142" s="54" t="s">
        <v>6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O142" s="54" t="s">
        <v>53</v>
      </c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</row>
    <row r="143" spans="1:64" x14ac:dyDescent="0.2">
      <c r="A143" s="63">
        <v>44046</v>
      </c>
      <c r="B143" s="64"/>
      <c r="C143" s="64"/>
      <c r="D143" s="64"/>
      <c r="E143" s="64"/>
      <c r="F143" s="64"/>
      <c r="G143" s="64"/>
      <c r="H143" s="64"/>
    </row>
    <row r="144" spans="1:64" x14ac:dyDescent="0.2">
      <c r="A144" s="54" t="s">
        <v>46</v>
      </c>
      <c r="B144" s="54"/>
      <c r="C144" s="54"/>
      <c r="D144" s="54"/>
      <c r="E144" s="54"/>
      <c r="F144" s="54"/>
      <c r="G144" s="54"/>
      <c r="H144" s="54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7" x14ac:dyDescent="0.2">
      <c r="A145" s="23" t="s">
        <v>47</v>
      </c>
    </row>
    <row r="147" spans="1:7" ht="13.5" customHeight="1" x14ac:dyDescent="0.2">
      <c r="A147" s="43"/>
      <c r="B147" s="43"/>
      <c r="C147" s="43"/>
      <c r="D147" s="43"/>
      <c r="E147" s="43"/>
      <c r="F147" s="43"/>
      <c r="G147" s="43"/>
    </row>
    <row r="148" spans="1:7" ht="12.75" customHeight="1" x14ac:dyDescent="0.2">
      <c r="A148" s="44"/>
      <c r="B148" s="44"/>
      <c r="C148" s="44"/>
      <c r="D148" s="44"/>
      <c r="E148" s="44"/>
      <c r="F148" s="44"/>
      <c r="G148" s="44"/>
    </row>
    <row r="149" spans="1:7" ht="14.25" customHeight="1" x14ac:dyDescent="0.2">
      <c r="A149" s="44"/>
      <c r="B149" s="44"/>
      <c r="C149" s="44"/>
      <c r="D149" s="44"/>
      <c r="E149" s="44"/>
      <c r="F149" s="44"/>
      <c r="G149" s="44"/>
    </row>
    <row r="150" spans="1:7" ht="15" customHeight="1" x14ac:dyDescent="0.2">
      <c r="A150" s="43"/>
      <c r="B150" s="43"/>
      <c r="C150" s="43"/>
      <c r="D150" s="43"/>
      <c r="E150" s="43"/>
      <c r="F150" s="43"/>
      <c r="G150" s="43"/>
    </row>
  </sheetData>
  <mergeCells count="597">
    <mergeCell ref="A149:G149"/>
    <mergeCell ref="BE113:BL113"/>
    <mergeCell ref="BE114:BL114"/>
    <mergeCell ref="A127:F127"/>
    <mergeCell ref="A128:F128"/>
    <mergeCell ref="G127:Y127"/>
    <mergeCell ref="G128:Y128"/>
    <mergeCell ref="Z127:AD127"/>
    <mergeCell ref="Z128:AD128"/>
    <mergeCell ref="AE127:AN127"/>
    <mergeCell ref="AE128:AN128"/>
    <mergeCell ref="AO127:AV127"/>
    <mergeCell ref="AO128:AV128"/>
    <mergeCell ref="AW127:BD127"/>
    <mergeCell ref="AW128:BD128"/>
    <mergeCell ref="BE127:BL127"/>
    <mergeCell ref="BE128:BL128"/>
    <mergeCell ref="G113:Y113"/>
    <mergeCell ref="G114:Y114"/>
    <mergeCell ref="Z113:AD113"/>
    <mergeCell ref="Z114:AD114"/>
    <mergeCell ref="AE113:AN113"/>
    <mergeCell ref="AE114:AN114"/>
    <mergeCell ref="AO113:AV113"/>
    <mergeCell ref="AO114:AV114"/>
    <mergeCell ref="AW113:BD113"/>
    <mergeCell ref="AW114:BD114"/>
    <mergeCell ref="BE82:BL82"/>
    <mergeCell ref="BE83:BL83"/>
    <mergeCell ref="G99:Y99"/>
    <mergeCell ref="A99:F99"/>
    <mergeCell ref="A100:F100"/>
    <mergeCell ref="G100:Y100"/>
    <mergeCell ref="Z99:AD99"/>
    <mergeCell ref="Z100:AD100"/>
    <mergeCell ref="AE99:AN99"/>
    <mergeCell ref="AE100:AN100"/>
    <mergeCell ref="AO99:AV99"/>
    <mergeCell ref="AO100:AV100"/>
    <mergeCell ref="AW99:BD99"/>
    <mergeCell ref="AW100:BD100"/>
    <mergeCell ref="BE99:BL99"/>
    <mergeCell ref="BE100:BL100"/>
    <mergeCell ref="A83:F83"/>
    <mergeCell ref="G83:Y83"/>
    <mergeCell ref="Z82:AD82"/>
    <mergeCell ref="Z83:AD83"/>
    <mergeCell ref="AE82:AN82"/>
    <mergeCell ref="AE83:AN83"/>
    <mergeCell ref="AO82:AV82"/>
    <mergeCell ref="AO83:AV83"/>
    <mergeCell ref="AW82:BD82"/>
    <mergeCell ref="AW83:BD83"/>
    <mergeCell ref="G72:Y72"/>
    <mergeCell ref="AO70:AV70"/>
    <mergeCell ref="Z70:AD70"/>
    <mergeCell ref="A66:C66"/>
    <mergeCell ref="D66:AA66"/>
    <mergeCell ref="AB66:AI66"/>
    <mergeCell ref="AJ66:AQ66"/>
    <mergeCell ref="A71:F71"/>
    <mergeCell ref="Z71:AD71"/>
    <mergeCell ref="A70:F70"/>
    <mergeCell ref="A68:BL68"/>
    <mergeCell ref="A69:F69"/>
    <mergeCell ref="AE69:AN69"/>
    <mergeCell ref="Z69:AD69"/>
    <mergeCell ref="G69:Y69"/>
    <mergeCell ref="AO69:AV69"/>
    <mergeCell ref="AW69:BD69"/>
    <mergeCell ref="AO71:AV71"/>
    <mergeCell ref="AE70:AN70"/>
    <mergeCell ref="AE71:AN7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AO7:BF7"/>
    <mergeCell ref="A10:BL10"/>
    <mergeCell ref="A11:BL11"/>
    <mergeCell ref="B13:L13"/>
    <mergeCell ref="B14:L14"/>
    <mergeCell ref="B17:L17"/>
    <mergeCell ref="B20:L20"/>
    <mergeCell ref="A54:C54"/>
    <mergeCell ref="N20:Y20"/>
    <mergeCell ref="G70:Y70"/>
    <mergeCell ref="AW71:BD71"/>
    <mergeCell ref="AW70:BD70"/>
    <mergeCell ref="BE71:BL71"/>
    <mergeCell ref="BE69:BL69"/>
    <mergeCell ref="G71:Y71"/>
    <mergeCell ref="AK54:AR54"/>
    <mergeCell ref="A55:C55"/>
    <mergeCell ref="D55:AB55"/>
    <mergeCell ref="AC55:AJ55"/>
    <mergeCell ref="AK55:AR55"/>
    <mergeCell ref="AS55:AZ55"/>
    <mergeCell ref="D63:AA63"/>
    <mergeCell ref="AB63:AI63"/>
    <mergeCell ref="D61:AA62"/>
    <mergeCell ref="AB61:AI62"/>
    <mergeCell ref="AJ61:AQ62"/>
    <mergeCell ref="AR61:AY62"/>
    <mergeCell ref="BE70:BL70"/>
    <mergeCell ref="D65:AA65"/>
    <mergeCell ref="AB65:AI65"/>
    <mergeCell ref="AJ65:AQ65"/>
    <mergeCell ref="AC52:AJ52"/>
    <mergeCell ref="G40:BL40"/>
    <mergeCell ref="A25:BL25"/>
    <mergeCell ref="A26:BL26"/>
    <mergeCell ref="A28:BL28"/>
    <mergeCell ref="A31:F31"/>
    <mergeCell ref="G31:BL31"/>
    <mergeCell ref="A29:F29"/>
    <mergeCell ref="A37:BL37"/>
    <mergeCell ref="A38:F38"/>
    <mergeCell ref="A35:BL35"/>
    <mergeCell ref="A34:BL34"/>
    <mergeCell ref="B19:L19"/>
    <mergeCell ref="N19:Y19"/>
    <mergeCell ref="BE19:BL19"/>
    <mergeCell ref="AK19:BC19"/>
    <mergeCell ref="AK20:BC20"/>
    <mergeCell ref="B16:L16"/>
    <mergeCell ref="N16:AS16"/>
    <mergeCell ref="AU16:BB16"/>
    <mergeCell ref="AC51:AJ51"/>
    <mergeCell ref="A72:F72"/>
    <mergeCell ref="Z72:AD72"/>
    <mergeCell ref="AE72:AN72"/>
    <mergeCell ref="A135:V135"/>
    <mergeCell ref="W135:AM13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O135:BG135"/>
    <mergeCell ref="BE72:BL72"/>
    <mergeCell ref="AW72:BD72"/>
    <mergeCell ref="AO72:AV72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G32:BL32"/>
    <mergeCell ref="AS52:AZ52"/>
    <mergeCell ref="AS51:AZ51"/>
    <mergeCell ref="A41:F41"/>
    <mergeCell ref="A51:C51"/>
    <mergeCell ref="A52:C52"/>
    <mergeCell ref="G41:BL41"/>
    <mergeCell ref="A49:C50"/>
    <mergeCell ref="A48:AZ48"/>
    <mergeCell ref="A47:AZ47"/>
    <mergeCell ref="A42:F42"/>
    <mergeCell ref="AC53:AJ53"/>
    <mergeCell ref="N17:AS17"/>
    <mergeCell ref="AU17:BB17"/>
    <mergeCell ref="D54:AB54"/>
    <mergeCell ref="AC54:AJ54"/>
    <mergeCell ref="AA19:AI19"/>
    <mergeCell ref="G38:BL38"/>
    <mergeCell ref="A39:F39"/>
    <mergeCell ref="G39:BL39"/>
    <mergeCell ref="AS54:AZ54"/>
    <mergeCell ref="A40:F40"/>
    <mergeCell ref="G42:BL42"/>
    <mergeCell ref="A44:F44"/>
    <mergeCell ref="G44:BL44"/>
    <mergeCell ref="A43:F43"/>
    <mergeCell ref="G43:BL43"/>
    <mergeCell ref="AC49:AJ50"/>
    <mergeCell ref="AK49:AR50"/>
    <mergeCell ref="A32:F32"/>
    <mergeCell ref="D53:AB53"/>
    <mergeCell ref="AK51:AR51"/>
    <mergeCell ref="AK52:AR52"/>
    <mergeCell ref="AS49:AZ50"/>
    <mergeCell ref="D49:AB50"/>
    <mergeCell ref="D51:AB51"/>
    <mergeCell ref="D52:AB52"/>
    <mergeCell ref="AA20:AI20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4:C64"/>
    <mergeCell ref="D64:AA64"/>
    <mergeCell ref="AB64:AI64"/>
    <mergeCell ref="AJ64:AQ64"/>
    <mergeCell ref="AR64:AY64"/>
    <mergeCell ref="AJ63:AQ63"/>
    <mergeCell ref="A65:C65"/>
    <mergeCell ref="A60:AY60"/>
    <mergeCell ref="A61:C62"/>
    <mergeCell ref="AR63:AY63"/>
    <mergeCell ref="A63:C63"/>
    <mergeCell ref="AR65:AY6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8:AD88"/>
    <mergeCell ref="AE88:AN88"/>
    <mergeCell ref="AO88:AV88"/>
    <mergeCell ref="AW88:BD88"/>
    <mergeCell ref="BE81:BL81"/>
    <mergeCell ref="A86:F86"/>
    <mergeCell ref="G86:Y86"/>
    <mergeCell ref="Z86:AD86"/>
    <mergeCell ref="AE86:AN86"/>
    <mergeCell ref="AO86:AV86"/>
    <mergeCell ref="AW86:BD86"/>
    <mergeCell ref="BE86:BL86"/>
    <mergeCell ref="A81:F81"/>
    <mergeCell ref="G81:Y81"/>
    <mergeCell ref="Z81:AD81"/>
    <mergeCell ref="AE81:AN81"/>
    <mergeCell ref="AO81:AV81"/>
    <mergeCell ref="AW81:BD81"/>
    <mergeCell ref="BE84:BL84"/>
    <mergeCell ref="A85:F85"/>
    <mergeCell ref="G85:Y85"/>
    <mergeCell ref="Z85:AD85"/>
    <mergeCell ref="AE85:AN85"/>
    <mergeCell ref="AO85:AV85"/>
    <mergeCell ref="BE87:BL87"/>
    <mergeCell ref="A90:F90"/>
    <mergeCell ref="G90:Y90"/>
    <mergeCell ref="Z90:AD90"/>
    <mergeCell ref="AE90:AN90"/>
    <mergeCell ref="AO90:AV90"/>
    <mergeCell ref="AW90:BD90"/>
    <mergeCell ref="BE90:BL90"/>
    <mergeCell ref="A87:F87"/>
    <mergeCell ref="G87:Y87"/>
    <mergeCell ref="Z87:AD87"/>
    <mergeCell ref="AE87:AN87"/>
    <mergeCell ref="AO87:AV87"/>
    <mergeCell ref="AW87:BD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A98:F98"/>
    <mergeCell ref="G98:Y98"/>
    <mergeCell ref="Z98:AD98"/>
    <mergeCell ref="AE98:AN98"/>
    <mergeCell ref="AO98:AV98"/>
    <mergeCell ref="AW98:BD98"/>
    <mergeCell ref="BE102:BL102"/>
    <mergeCell ref="BE97:BL97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8:BL98"/>
    <mergeCell ref="A104:F104"/>
    <mergeCell ref="G104:Y104"/>
    <mergeCell ref="Z104:AD104"/>
    <mergeCell ref="AE104:AN104"/>
    <mergeCell ref="AO104:AV104"/>
    <mergeCell ref="AW104:BD104"/>
    <mergeCell ref="BE104:BL104"/>
    <mergeCell ref="A102:F102"/>
    <mergeCell ref="G102:Y102"/>
    <mergeCell ref="Z102:AD102"/>
    <mergeCell ref="AE102:AN102"/>
    <mergeCell ref="AO102:AV102"/>
    <mergeCell ref="AW102:BD102"/>
    <mergeCell ref="A103:F103"/>
    <mergeCell ref="G103:Y103"/>
    <mergeCell ref="Z103:AD103"/>
    <mergeCell ref="AE103:AN103"/>
    <mergeCell ref="AO103:AV103"/>
    <mergeCell ref="AW103:BD103"/>
    <mergeCell ref="BE103:BL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112:F112"/>
    <mergeCell ref="G112:Y112"/>
    <mergeCell ref="Z112:AD112"/>
    <mergeCell ref="AE112:AN112"/>
    <mergeCell ref="AO112:AV112"/>
    <mergeCell ref="AW112:BD112"/>
    <mergeCell ref="BE116:BL116"/>
    <mergeCell ref="BE111:BL111"/>
    <mergeCell ref="A115:F115"/>
    <mergeCell ref="G115:Y115"/>
    <mergeCell ref="Z115:AD115"/>
    <mergeCell ref="AE115:AN115"/>
    <mergeCell ref="AO115:AV115"/>
    <mergeCell ref="AW115:BD115"/>
    <mergeCell ref="BE115:BL115"/>
    <mergeCell ref="A111:F111"/>
    <mergeCell ref="G111:Y111"/>
    <mergeCell ref="Z111:AD111"/>
    <mergeCell ref="AE111:AN111"/>
    <mergeCell ref="AO111:AV111"/>
    <mergeCell ref="AW111:BD111"/>
    <mergeCell ref="BE112:BL112"/>
    <mergeCell ref="A113:F113"/>
    <mergeCell ref="A114:F114"/>
    <mergeCell ref="A118:F118"/>
    <mergeCell ref="G118:Y118"/>
    <mergeCell ref="Z118:AD118"/>
    <mergeCell ref="AE118:AN118"/>
    <mergeCell ref="AO118:AV118"/>
    <mergeCell ref="AW118:BD118"/>
    <mergeCell ref="BE118:BL118"/>
    <mergeCell ref="A116:F116"/>
    <mergeCell ref="G116:Y116"/>
    <mergeCell ref="Z116:AD116"/>
    <mergeCell ref="AE116:AN116"/>
    <mergeCell ref="AO116:AV116"/>
    <mergeCell ref="AW116:BD116"/>
    <mergeCell ref="A117:F117"/>
    <mergeCell ref="G117:Y117"/>
    <mergeCell ref="Z117:AD117"/>
    <mergeCell ref="AE117:AN117"/>
    <mergeCell ref="AO117:AV117"/>
    <mergeCell ref="AW117:BD117"/>
    <mergeCell ref="BE117:BL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9:F129"/>
    <mergeCell ref="G129:Y129"/>
    <mergeCell ref="Z129:AD129"/>
    <mergeCell ref="AE129:AN129"/>
    <mergeCell ref="AO129:AV129"/>
    <mergeCell ref="AW129:BD129"/>
    <mergeCell ref="BE129:BL129"/>
    <mergeCell ref="A125:F125"/>
    <mergeCell ref="G125:Y125"/>
    <mergeCell ref="Z125:AD125"/>
    <mergeCell ref="AE125:AN125"/>
    <mergeCell ref="AO125:AV125"/>
    <mergeCell ref="AW125:BD125"/>
    <mergeCell ref="BE126:BL126"/>
    <mergeCell ref="Z131:AD131"/>
    <mergeCell ref="AE131:AN131"/>
    <mergeCell ref="AO131:AV131"/>
    <mergeCell ref="AW131:BD131"/>
    <mergeCell ref="BE131:BL131"/>
    <mergeCell ref="A126:F126"/>
    <mergeCell ref="G126:Y126"/>
    <mergeCell ref="Z126:AD126"/>
    <mergeCell ref="AE126:AN126"/>
    <mergeCell ref="AO126:AV126"/>
    <mergeCell ref="AW126:BD126"/>
    <mergeCell ref="A147:G147"/>
    <mergeCell ref="A148:G148"/>
    <mergeCell ref="A150:G150"/>
    <mergeCell ref="BE130:BL130"/>
    <mergeCell ref="A130:F130"/>
    <mergeCell ref="G130:Y130"/>
    <mergeCell ref="Z130:AD130"/>
    <mergeCell ref="AE130:AN130"/>
    <mergeCell ref="AO130:AV130"/>
    <mergeCell ref="AW130:BD130"/>
    <mergeCell ref="W142:AM142"/>
    <mergeCell ref="A141:V141"/>
    <mergeCell ref="W141:AM141"/>
    <mergeCell ref="AO141:BG141"/>
    <mergeCell ref="A144:H144"/>
    <mergeCell ref="A138:AS138"/>
    <mergeCell ref="A139:AS139"/>
    <mergeCell ref="A143:H143"/>
    <mergeCell ref="A137:F137"/>
    <mergeCell ref="W136:AM136"/>
    <mergeCell ref="AO142:BG142"/>
    <mergeCell ref="AO136:BG136"/>
    <mergeCell ref="A131:F131"/>
    <mergeCell ref="G131:Y131"/>
  </mergeCells>
  <phoneticPr fontId="0" type="noConversion"/>
  <conditionalFormatting sqref="G72:L72">
    <cfRule type="cellIs" dxfId="104" priority="110" stopIfTrue="1" operator="equal">
      <formula>$G71</formula>
    </cfRule>
  </conditionalFormatting>
  <conditionalFormatting sqref="D53">
    <cfRule type="cellIs" dxfId="103" priority="111" stopIfTrue="1" operator="equal">
      <formula>$D52</formula>
    </cfRule>
  </conditionalFormatting>
  <conditionalFormatting sqref="A72:F72">
    <cfRule type="cellIs" dxfId="102" priority="112" stopIfTrue="1" operator="equal">
      <formula>0</formula>
    </cfRule>
  </conditionalFormatting>
  <conditionalFormatting sqref="D54">
    <cfRule type="cellIs" dxfId="101" priority="109" stopIfTrue="1" operator="equal">
      <formula>$D53</formula>
    </cfRule>
  </conditionalFormatting>
  <conditionalFormatting sqref="D55">
    <cfRule type="cellIs" dxfId="100" priority="108" stopIfTrue="1" operator="equal">
      <formula>$D54</formula>
    </cfRule>
  </conditionalFormatting>
  <conditionalFormatting sqref="D56">
    <cfRule type="cellIs" dxfId="99" priority="107" stopIfTrue="1" operator="equal">
      <formula>$D55</formula>
    </cfRule>
  </conditionalFormatting>
  <conditionalFormatting sqref="D57">
    <cfRule type="cellIs" dxfId="98" priority="106" stopIfTrue="1" operator="equal">
      <formula>$D56</formula>
    </cfRule>
  </conditionalFormatting>
  <conditionalFormatting sqref="G73">
    <cfRule type="cellIs" dxfId="97" priority="103" stopIfTrue="1" operator="equal">
      <formula>$G72</formula>
    </cfRule>
  </conditionalFormatting>
  <conditionalFormatting sqref="A73:F73">
    <cfRule type="cellIs" dxfId="96" priority="104" stopIfTrue="1" operator="equal">
      <formula>0</formula>
    </cfRule>
  </conditionalFormatting>
  <conditionalFormatting sqref="G74">
    <cfRule type="cellIs" dxfId="95" priority="101" stopIfTrue="1" operator="equal">
      <formula>$G73</formula>
    </cfRule>
  </conditionalFormatting>
  <conditionalFormatting sqref="A74:F74">
    <cfRule type="cellIs" dxfId="94" priority="102" stopIfTrue="1" operator="equal">
      <formula>0</formula>
    </cfRule>
  </conditionalFormatting>
  <conditionalFormatting sqref="G75">
    <cfRule type="cellIs" dxfId="93" priority="99" stopIfTrue="1" operator="equal">
      <formula>$G74</formula>
    </cfRule>
  </conditionalFormatting>
  <conditionalFormatting sqref="A75:F75">
    <cfRule type="cellIs" dxfId="92" priority="100" stopIfTrue="1" operator="equal">
      <formula>0</formula>
    </cfRule>
  </conditionalFormatting>
  <conditionalFormatting sqref="G76">
    <cfRule type="cellIs" dxfId="91" priority="97" stopIfTrue="1" operator="equal">
      <formula>$G75</formula>
    </cfRule>
  </conditionalFormatting>
  <conditionalFormatting sqref="A76:F76">
    <cfRule type="cellIs" dxfId="90" priority="98" stopIfTrue="1" operator="equal">
      <formula>0</formula>
    </cfRule>
  </conditionalFormatting>
  <conditionalFormatting sqref="G77">
    <cfRule type="cellIs" dxfId="89" priority="95" stopIfTrue="1" operator="equal">
      <formula>$G76</formula>
    </cfRule>
  </conditionalFormatting>
  <conditionalFormatting sqref="A77:F77">
    <cfRule type="cellIs" dxfId="88" priority="96" stopIfTrue="1" operator="equal">
      <formula>0</formula>
    </cfRule>
  </conditionalFormatting>
  <conditionalFormatting sqref="G78">
    <cfRule type="cellIs" dxfId="87" priority="93" stopIfTrue="1" operator="equal">
      <formula>$G77</formula>
    </cfRule>
  </conditionalFormatting>
  <conditionalFormatting sqref="A78:F78">
    <cfRule type="cellIs" dxfId="86" priority="94" stopIfTrue="1" operator="equal">
      <formula>0</formula>
    </cfRule>
  </conditionalFormatting>
  <conditionalFormatting sqref="G79">
    <cfRule type="cellIs" dxfId="85" priority="91" stopIfTrue="1" operator="equal">
      <formula>$G78</formula>
    </cfRule>
  </conditionalFormatting>
  <conditionalFormatting sqref="A79:F79">
    <cfRule type="cellIs" dxfId="84" priority="92" stopIfTrue="1" operator="equal">
      <formula>0</formula>
    </cfRule>
  </conditionalFormatting>
  <conditionalFormatting sqref="G80">
    <cfRule type="cellIs" dxfId="83" priority="89" stopIfTrue="1" operator="equal">
      <formula>$G79</formula>
    </cfRule>
  </conditionalFormatting>
  <conditionalFormatting sqref="A80:F80">
    <cfRule type="cellIs" dxfId="82" priority="90" stopIfTrue="1" operator="equal">
      <formula>0</formula>
    </cfRule>
  </conditionalFormatting>
  <conditionalFormatting sqref="G84">
    <cfRule type="cellIs" dxfId="81" priority="87" stopIfTrue="1" operator="equal">
      <formula>$G80</formula>
    </cfRule>
  </conditionalFormatting>
  <conditionalFormatting sqref="A84:F84">
    <cfRule type="cellIs" dxfId="80" priority="88" stopIfTrue="1" operator="equal">
      <formula>0</formula>
    </cfRule>
  </conditionalFormatting>
  <conditionalFormatting sqref="G85">
    <cfRule type="cellIs" dxfId="79" priority="85" stopIfTrue="1" operator="equal">
      <formula>$G84</formula>
    </cfRule>
  </conditionalFormatting>
  <conditionalFormatting sqref="A85:F85">
    <cfRule type="cellIs" dxfId="78" priority="86" stopIfTrue="1" operator="equal">
      <formula>0</formula>
    </cfRule>
  </conditionalFormatting>
  <conditionalFormatting sqref="G81:G83">
    <cfRule type="cellIs" dxfId="77" priority="83" stopIfTrue="1" operator="equal">
      <formula>$G85</formula>
    </cfRule>
  </conditionalFormatting>
  <conditionalFormatting sqref="A81:F81 A82:A83">
    <cfRule type="cellIs" dxfId="76" priority="84" stopIfTrue="1" operator="equal">
      <formula>0</formula>
    </cfRule>
  </conditionalFormatting>
  <conditionalFormatting sqref="A86:F86">
    <cfRule type="cellIs" dxfId="75" priority="82" stopIfTrue="1" operator="equal">
      <formula>0</formula>
    </cfRule>
  </conditionalFormatting>
  <conditionalFormatting sqref="G88 G104 G118">
    <cfRule type="cellIs" dxfId="74" priority="79" stopIfTrue="1" operator="equal">
      <formula>$G86</formula>
    </cfRule>
  </conditionalFormatting>
  <conditionalFormatting sqref="A88:F88">
    <cfRule type="cellIs" dxfId="73" priority="80" stopIfTrue="1" operator="equal">
      <formula>0</formula>
    </cfRule>
  </conditionalFormatting>
  <conditionalFormatting sqref="G89">
    <cfRule type="cellIs" dxfId="72" priority="77" stopIfTrue="1" operator="equal">
      <formula>$G88</formula>
    </cfRule>
  </conditionalFormatting>
  <conditionalFormatting sqref="A89:F89">
    <cfRule type="cellIs" dxfId="71" priority="78" stopIfTrue="1" operator="equal">
      <formula>0</formula>
    </cfRule>
  </conditionalFormatting>
  <conditionalFormatting sqref="G87 G100 G114 G128">
    <cfRule type="cellIs" dxfId="70" priority="75" stopIfTrue="1" operator="equal">
      <formula>$G89</formula>
    </cfRule>
  </conditionalFormatting>
  <conditionalFormatting sqref="A87:F87">
    <cfRule type="cellIs" dxfId="69" priority="76" stopIfTrue="1" operator="equal">
      <formula>0</formula>
    </cfRule>
  </conditionalFormatting>
  <conditionalFormatting sqref="A90:F90">
    <cfRule type="cellIs" dxfId="68" priority="74" stopIfTrue="1" operator="equal">
      <formula>0</formula>
    </cfRule>
  </conditionalFormatting>
  <conditionalFormatting sqref="G91">
    <cfRule type="cellIs" dxfId="67" priority="71" stopIfTrue="1" operator="equal">
      <formula>$G90</formula>
    </cfRule>
  </conditionalFormatting>
  <conditionalFormatting sqref="A91:F91">
    <cfRule type="cellIs" dxfId="66" priority="72" stopIfTrue="1" operator="equal">
      <formula>0</formula>
    </cfRule>
  </conditionalFormatting>
  <conditionalFormatting sqref="G92">
    <cfRule type="cellIs" dxfId="65" priority="69" stopIfTrue="1" operator="equal">
      <formula>$G91</formula>
    </cfRule>
  </conditionalFormatting>
  <conditionalFormatting sqref="A92:F92">
    <cfRule type="cellIs" dxfId="64" priority="70" stopIfTrue="1" operator="equal">
      <formula>0</formula>
    </cfRule>
  </conditionalFormatting>
  <conditionalFormatting sqref="G93">
    <cfRule type="cellIs" dxfId="63" priority="67" stopIfTrue="1" operator="equal">
      <formula>$G92</formula>
    </cfRule>
  </conditionalFormatting>
  <conditionalFormatting sqref="A93:F93">
    <cfRule type="cellIs" dxfId="62" priority="68" stopIfTrue="1" operator="equal">
      <formula>0</formula>
    </cfRule>
  </conditionalFormatting>
  <conditionalFormatting sqref="G94">
    <cfRule type="cellIs" dxfId="61" priority="65" stopIfTrue="1" operator="equal">
      <formula>$G93</formula>
    </cfRule>
  </conditionalFormatting>
  <conditionalFormatting sqref="A94:F94">
    <cfRule type="cellIs" dxfId="60" priority="66" stopIfTrue="1" operator="equal">
      <formula>0</formula>
    </cfRule>
  </conditionalFormatting>
  <conditionalFormatting sqref="G95">
    <cfRule type="cellIs" dxfId="59" priority="63" stopIfTrue="1" operator="equal">
      <formula>$G94</formula>
    </cfRule>
  </conditionalFormatting>
  <conditionalFormatting sqref="A95:F95">
    <cfRule type="cellIs" dxfId="58" priority="64" stopIfTrue="1" operator="equal">
      <formula>0</formula>
    </cfRule>
  </conditionalFormatting>
  <conditionalFormatting sqref="G96">
    <cfRule type="cellIs" dxfId="57" priority="61" stopIfTrue="1" operator="equal">
      <formula>$G95</formula>
    </cfRule>
  </conditionalFormatting>
  <conditionalFormatting sqref="A96:F96">
    <cfRule type="cellIs" dxfId="56" priority="62" stopIfTrue="1" operator="equal">
      <formula>0</formula>
    </cfRule>
  </conditionalFormatting>
  <conditionalFormatting sqref="G97">
    <cfRule type="cellIs" dxfId="55" priority="59" stopIfTrue="1" operator="equal">
      <formula>$G96</formula>
    </cfRule>
  </conditionalFormatting>
  <conditionalFormatting sqref="A97:F97">
    <cfRule type="cellIs" dxfId="54" priority="60" stopIfTrue="1" operator="equal">
      <formula>0</formula>
    </cfRule>
  </conditionalFormatting>
  <conditionalFormatting sqref="G101">
    <cfRule type="cellIs" dxfId="53" priority="57" stopIfTrue="1" operator="equal">
      <formula>$G97</formula>
    </cfRule>
  </conditionalFormatting>
  <conditionalFormatting sqref="A101:F101">
    <cfRule type="cellIs" dxfId="52" priority="58" stopIfTrue="1" operator="equal">
      <formula>0</formula>
    </cfRule>
  </conditionalFormatting>
  <conditionalFormatting sqref="A98:F98 A99:A100">
    <cfRule type="cellIs" dxfId="51" priority="56" stopIfTrue="1" operator="equal">
      <formula>0</formula>
    </cfRule>
  </conditionalFormatting>
  <conditionalFormatting sqref="A103:F103">
    <cfRule type="cellIs" dxfId="50" priority="54" stopIfTrue="1" operator="equal">
      <formula>0</formula>
    </cfRule>
  </conditionalFormatting>
  <conditionalFormatting sqref="G102">
    <cfRule type="cellIs" dxfId="49" priority="51" stopIfTrue="1" operator="equal">
      <formula>$G103</formula>
    </cfRule>
  </conditionalFormatting>
  <conditionalFormatting sqref="A102:F102">
    <cfRule type="cellIs" dxfId="48" priority="52" stopIfTrue="1" operator="equal">
      <formula>0</formula>
    </cfRule>
  </conditionalFormatting>
  <conditionalFormatting sqref="A104:F104">
    <cfRule type="cellIs" dxfId="47" priority="50" stopIfTrue="1" operator="equal">
      <formula>0</formula>
    </cfRule>
  </conditionalFormatting>
  <conditionalFormatting sqref="G105">
    <cfRule type="cellIs" dxfId="46" priority="47" stopIfTrue="1" operator="equal">
      <formula>$G104</formula>
    </cfRule>
  </conditionalFormatting>
  <conditionalFormatting sqref="A105:F105">
    <cfRule type="cellIs" dxfId="45" priority="48" stopIfTrue="1" operator="equal">
      <formula>0</formula>
    </cfRule>
  </conditionalFormatting>
  <conditionalFormatting sqref="G106">
    <cfRule type="cellIs" dxfId="44" priority="45" stopIfTrue="1" operator="equal">
      <formula>$G105</formula>
    </cfRule>
  </conditionalFormatting>
  <conditionalFormatting sqref="A106:F106">
    <cfRule type="cellIs" dxfId="43" priority="46" stopIfTrue="1" operator="equal">
      <formula>0</formula>
    </cfRule>
  </conditionalFormatting>
  <conditionalFormatting sqref="G107">
    <cfRule type="cellIs" dxfId="42" priority="43" stopIfTrue="1" operator="equal">
      <formula>$G106</formula>
    </cfRule>
  </conditionalFormatting>
  <conditionalFormatting sqref="A107:F107">
    <cfRule type="cellIs" dxfId="41" priority="44" stopIfTrue="1" operator="equal">
      <formula>0</formula>
    </cfRule>
  </conditionalFormatting>
  <conditionalFormatting sqref="G108">
    <cfRule type="cellIs" dxfId="40" priority="41" stopIfTrue="1" operator="equal">
      <formula>$G107</formula>
    </cfRule>
  </conditionalFormatting>
  <conditionalFormatting sqref="A108:F108">
    <cfRule type="cellIs" dxfId="39" priority="42" stopIfTrue="1" operator="equal">
      <formula>0</formula>
    </cfRule>
  </conditionalFormatting>
  <conditionalFormatting sqref="G109">
    <cfRule type="cellIs" dxfId="38" priority="39" stopIfTrue="1" operator="equal">
      <formula>$G108</formula>
    </cfRule>
  </conditionalFormatting>
  <conditionalFormatting sqref="A109:F109">
    <cfRule type="cellIs" dxfId="37" priority="40" stopIfTrue="1" operator="equal">
      <formula>0</formula>
    </cfRule>
  </conditionalFormatting>
  <conditionalFormatting sqref="G110">
    <cfRule type="cellIs" dxfId="36" priority="37" stopIfTrue="1" operator="equal">
      <formula>$G109</formula>
    </cfRule>
  </conditionalFormatting>
  <conditionalFormatting sqref="A110:F110">
    <cfRule type="cellIs" dxfId="35" priority="38" stopIfTrue="1" operator="equal">
      <formula>0</formula>
    </cfRule>
  </conditionalFormatting>
  <conditionalFormatting sqref="G111">
    <cfRule type="cellIs" dxfId="34" priority="35" stopIfTrue="1" operator="equal">
      <formula>$G110</formula>
    </cfRule>
  </conditionalFormatting>
  <conditionalFormatting sqref="A111:F111">
    <cfRule type="cellIs" dxfId="33" priority="36" stopIfTrue="1" operator="equal">
      <formula>0</formula>
    </cfRule>
  </conditionalFormatting>
  <conditionalFormatting sqref="G115">
    <cfRule type="cellIs" dxfId="32" priority="33" stopIfTrue="1" operator="equal">
      <formula>$G111</formula>
    </cfRule>
  </conditionalFormatting>
  <conditionalFormatting sqref="A115:F115">
    <cfRule type="cellIs" dxfId="31" priority="34" stopIfTrue="1" operator="equal">
      <formula>0</formula>
    </cfRule>
  </conditionalFormatting>
  <conditionalFormatting sqref="A112:F112 A113:A114">
    <cfRule type="cellIs" dxfId="30" priority="32" stopIfTrue="1" operator="equal">
      <formula>0</formula>
    </cfRule>
  </conditionalFormatting>
  <conditionalFormatting sqref="A117:F117">
    <cfRule type="cellIs" dxfId="29" priority="30" stopIfTrue="1" operator="equal">
      <formula>0</formula>
    </cfRule>
  </conditionalFormatting>
  <conditionalFormatting sqref="G116">
    <cfRule type="cellIs" dxfId="28" priority="27" stopIfTrue="1" operator="equal">
      <formula>$G117</formula>
    </cfRule>
  </conditionalFormatting>
  <conditionalFormatting sqref="A116:F116">
    <cfRule type="cellIs" dxfId="27" priority="28" stopIfTrue="1" operator="equal">
      <formula>0</formula>
    </cfRule>
  </conditionalFormatting>
  <conditionalFormatting sqref="A118:F118">
    <cfRule type="cellIs" dxfId="26" priority="26" stopIfTrue="1" operator="equal">
      <formula>0</formula>
    </cfRule>
  </conditionalFormatting>
  <conditionalFormatting sqref="G119">
    <cfRule type="cellIs" dxfId="25" priority="23" stopIfTrue="1" operator="equal">
      <formula>$G118</formula>
    </cfRule>
  </conditionalFormatting>
  <conditionalFormatting sqref="A119:F119">
    <cfRule type="cellIs" dxfId="24" priority="24" stopIfTrue="1" operator="equal">
      <formula>0</formula>
    </cfRule>
  </conditionalFormatting>
  <conditionalFormatting sqref="G120">
    <cfRule type="cellIs" dxfId="23" priority="21" stopIfTrue="1" operator="equal">
      <formula>$G119</formula>
    </cfRule>
  </conditionalFormatting>
  <conditionalFormatting sqref="A120:F120">
    <cfRule type="cellIs" dxfId="22" priority="22" stopIfTrue="1" operator="equal">
      <formula>0</formula>
    </cfRule>
  </conditionalFormatting>
  <conditionalFormatting sqref="G121">
    <cfRule type="cellIs" dxfId="21" priority="19" stopIfTrue="1" operator="equal">
      <formula>$G120</formula>
    </cfRule>
  </conditionalFormatting>
  <conditionalFormatting sqref="A121:F121">
    <cfRule type="cellIs" dxfId="20" priority="20" stopIfTrue="1" operator="equal">
      <formula>0</formula>
    </cfRule>
  </conditionalFormatting>
  <conditionalFormatting sqref="G122">
    <cfRule type="cellIs" dxfId="19" priority="17" stopIfTrue="1" operator="equal">
      <formula>$G121</formula>
    </cfRule>
  </conditionalFormatting>
  <conditionalFormatting sqref="A122:F122">
    <cfRule type="cellIs" dxfId="18" priority="18" stopIfTrue="1" operator="equal">
      <formula>0</formula>
    </cfRule>
  </conditionalFormatting>
  <conditionalFormatting sqref="G123">
    <cfRule type="cellIs" dxfId="17" priority="15" stopIfTrue="1" operator="equal">
      <formula>$G122</formula>
    </cfRule>
  </conditionalFormatting>
  <conditionalFormatting sqref="A123:F123">
    <cfRule type="cellIs" dxfId="16" priority="16" stopIfTrue="1" operator="equal">
      <formula>0</formula>
    </cfRule>
  </conditionalFormatting>
  <conditionalFormatting sqref="G124">
    <cfRule type="cellIs" dxfId="15" priority="13" stopIfTrue="1" operator="equal">
      <formula>$G123</formula>
    </cfRule>
  </conditionalFormatting>
  <conditionalFormatting sqref="A124:F124">
    <cfRule type="cellIs" dxfId="14" priority="14" stopIfTrue="1" operator="equal">
      <formula>0</formula>
    </cfRule>
  </conditionalFormatting>
  <conditionalFormatting sqref="G125">
    <cfRule type="cellIs" dxfId="13" priority="11" stopIfTrue="1" operator="equal">
      <formula>$G124</formula>
    </cfRule>
  </conditionalFormatting>
  <conditionalFormatting sqref="A125:F125">
    <cfRule type="cellIs" dxfId="12" priority="12" stopIfTrue="1" operator="equal">
      <formula>0</formula>
    </cfRule>
  </conditionalFormatting>
  <conditionalFormatting sqref="G129">
    <cfRule type="cellIs" dxfId="11" priority="9" stopIfTrue="1" operator="equal">
      <formula>$G125</formula>
    </cfRule>
  </conditionalFormatting>
  <conditionalFormatting sqref="A129:F129">
    <cfRule type="cellIs" dxfId="10" priority="10" stopIfTrue="1" operator="equal">
      <formula>0</formula>
    </cfRule>
  </conditionalFormatting>
  <conditionalFormatting sqref="A126:F126 A127:A128">
    <cfRule type="cellIs" dxfId="9" priority="8" stopIfTrue="1" operator="equal">
      <formula>0</formula>
    </cfRule>
  </conditionalFormatting>
  <conditionalFormatting sqref="A131:F131">
    <cfRule type="cellIs" dxfId="8" priority="6" stopIfTrue="1" operator="equal">
      <formula>0</formula>
    </cfRule>
  </conditionalFormatting>
  <conditionalFormatting sqref="G130">
    <cfRule type="cellIs" dxfId="7" priority="3" stopIfTrue="1" operator="equal">
      <formula>$G131</formula>
    </cfRule>
  </conditionalFormatting>
  <conditionalFormatting sqref="A130:F130">
    <cfRule type="cellIs" dxfId="6" priority="4" stopIfTrue="1" operator="equal">
      <formula>0</formula>
    </cfRule>
  </conditionalFormatting>
  <conditionalFormatting sqref="G90">
    <cfRule type="cellIs" dxfId="5" priority="113" stopIfTrue="1" operator="equal">
      <formula>$G87</formula>
    </cfRule>
  </conditionalFormatting>
  <conditionalFormatting sqref="G117">
    <cfRule type="cellIs" dxfId="4" priority="114" stopIfTrue="1" operator="equal">
      <formula>$G112</formula>
    </cfRule>
  </conditionalFormatting>
  <conditionalFormatting sqref="G103">
    <cfRule type="cellIs" dxfId="3" priority="115" stopIfTrue="1" operator="equal">
      <formula>$G98</formula>
    </cfRule>
  </conditionalFormatting>
  <conditionalFormatting sqref="G86">
    <cfRule type="cellIs" dxfId="2" priority="116" stopIfTrue="1" operator="equal">
      <formula>$G81</formula>
    </cfRule>
  </conditionalFormatting>
  <conditionalFormatting sqref="G131">
    <cfRule type="cellIs" dxfId="1" priority="117" stopIfTrue="1" operator="equal">
      <formula>$G126</formula>
    </cfRule>
  </conditionalFormatting>
  <conditionalFormatting sqref="G98:G99 G112:G113 G126:G127">
    <cfRule type="cellIs" dxfId="0" priority="118" stopIfTrue="1" operator="equal">
      <formula>$G101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КПК1218340</vt:lpstr>
      <vt:lpstr>КПК1218340!Область_печати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2020-07-30T07:52:48Z</cp:lastPrinted>
  <dcterms:created xsi:type="dcterms:W3CDTF">2016-08-15T09:54:21Z</dcterms:created>
  <dcterms:modified xsi:type="dcterms:W3CDTF">2020-08-04T13:16:57Z</dcterms:modified>
</cp:coreProperties>
</file>