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говірна ціна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<sst xmlns="http://schemas.openxmlformats.org/spreadsheetml/2006/main" count="78" uniqueCount="54">
  <si>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Додаток №2</t>
  </si>
  <si>
    <t>до Договору підряду № 23</t>
  </si>
  <si>
    <t xml:space="preserve">Замовник:      Управління капітального будівництва виконкому Криворізької міської ради </t>
  </si>
  <si>
    <t xml:space="preserve">Підрядник:     Товариство з обмеженою відповідальністю “АЛ ІНВЕСТСТРОЙ”        </t>
  </si>
  <si>
    <t xml:space="preserve">ДОГОВІРНА ЦІНА  </t>
  </si>
  <si>
    <t>«Капітальний ремонт будівлі головного корпусу комунального закладу "Криворізька інфекційна лікарня №1" Криворізької міської ради за адресою: вул. Юрія Камінського,5,
 м. Кривий Ріг, Дніпропетровська область» (ДК 021:2015: 45453000-7 –
Капітальний ремонт і реставрація)</t>
  </si>
  <si>
    <t>(найменування об`єкта)</t>
  </si>
  <si>
    <t xml:space="preserve">Вид договірної ціни:  динамiчна. </t>
  </si>
  <si>
    <t>Визначена згідно з ДСТУ Б Д.1.1-1:2013 (зі змінами)</t>
  </si>
  <si>
    <t xml:space="preserve">Складена в поточних цінах станом на  21 серпня 2019  р. </t>
  </si>
  <si>
    <t>№ п/п</t>
  </si>
  <si>
    <t>Обгрунтування</t>
  </si>
  <si>
    <t>Найменування витрат</t>
  </si>
  <si>
    <t>Вартість, грн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</si>
  <si>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</si>
  <si>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</si>
  <si>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</si>
  <si>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</si>
  <si>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</si>
  <si>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</si>
  <si>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</si>
  <si>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>-</t>
  </si>
  <si>
    <t>у тому числi</t>
  </si>
  <si>
    <t xml:space="preserve">Заробiтна плата </t>
  </si>
  <si>
    <t>Вартiсть матерiальних ресурсiв</t>
  </si>
  <si>
    <t>Вартiсть експлуатації будiвельних машин і механізмів</t>
  </si>
  <si>
    <t>Розрахунок</t>
  </si>
  <si>
    <t>Загальновиробничі витрати</t>
  </si>
  <si>
    <t>Вартість використання відвалів будівельного сміття</t>
  </si>
  <si>
    <t>Разом</t>
  </si>
  <si>
    <t xml:space="preserve"> Розрахунок</t>
  </si>
  <si>
    <r>
      <rPr>
        <sz val="9"/>
        <color indexed="8"/>
        <rFont val="Times New Roman"/>
        <family val="1"/>
      </rPr>
      <t>Прибуток (6,8 грн/люд.год.; 1,77</t>
    </r>
    <r>
      <rPr>
        <sz val="9"/>
        <color indexed="8"/>
        <rFont val="Times New Roman"/>
        <family val="1"/>
      </rPr>
      <t>грн/люд.год.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</si>
  <si>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Times New Roman"/>
        <family val="1"/>
      </rPr>
      <t xml:space="preserve">Кошти на покриття адміністративних витрат будівельної організації (1,23 </t>
    </r>
    <r>
      <rPr>
        <sz val="9"/>
        <color indexed="8"/>
        <rFont val="Times New Roman"/>
        <family val="1"/>
      </rPr>
      <t xml:space="preserve">грн/ люд.год.; </t>
    </r>
    <r>
      <rPr>
        <sz val="9"/>
        <color indexed="8"/>
        <rFont val="Times New Roman"/>
        <family val="1"/>
      </rPr>
      <t xml:space="preserve">1,03 </t>
    </r>
    <r>
      <rPr>
        <sz val="9"/>
        <color indexed="8"/>
        <rFont val="Times New Roman"/>
        <family val="1"/>
      </rPr>
      <t>грн/люд.год.</t>
    </r>
    <r>
      <rPr>
        <sz val="9"/>
        <color indexed="8"/>
        <rFont val="Times New Roman"/>
        <family val="1"/>
      </rPr>
      <t>)</t>
    </r>
  </si>
  <si>
    <t>Разом по розділу I</t>
  </si>
  <si>
    <t xml:space="preserve"> ДСТУ Б Д.1.1-1:2013 п.5.8.16</t>
  </si>
  <si>
    <t>Податок на додану вартість</t>
  </si>
  <si>
    <t>Всього по розділу I</t>
  </si>
  <si>
    <t>Розділ II. Устаткування</t>
  </si>
  <si>
    <t>Витрати на придбання та доставку устаткування на будову</t>
  </si>
  <si>
    <t>Разом по розділу II</t>
  </si>
  <si>
    <t>Всього по розділу II</t>
  </si>
  <si>
    <t>Всього договірна ціна (р.I+р.II)</t>
  </si>
  <si>
    <t>ЗАМОВНИК:</t>
  </si>
  <si>
    <t>ПІДРЯДНИК:</t>
  </si>
  <si>
    <t>Заступник начальника управління капітального
будівництва виконкому Криворізької міської ради</t>
  </si>
  <si>
    <t>Директор ТОВ “АЛ ІНВЕСТСТРОЙ”</t>
  </si>
  <si>
    <t xml:space="preserve">  
 </t>
  </si>
  <si>
    <t xml:space="preserve">     </t>
  </si>
  <si>
    <t xml:space="preserve">  </t>
  </si>
  <si>
    <r>
      <rPr>
        <sz val="10"/>
        <color indexed="8"/>
        <rFont val="Times New Roman"/>
        <family val="1"/>
      </rPr>
      <t xml:space="preserve">                            _________________ </t>
    </r>
    <r>
      <rPr>
        <sz val="10"/>
        <color indexed="8"/>
        <rFont val="Times New Roman"/>
        <family val="1"/>
      </rPr>
      <t xml:space="preserve"> О.М.</t>
    </r>
    <r>
      <rPr>
        <sz val="10"/>
        <color indexed="8"/>
        <rFont val="Times New Roman"/>
        <family val="1"/>
      </rPr>
      <t>Брильков</t>
    </r>
  </si>
  <si>
    <t>Нетяженко В.О.</t>
  </si>
  <si>
    <r>
      <rPr>
        <sz val="10"/>
        <color indexed="8"/>
        <rFont val="Times New Roman"/>
        <family val="1"/>
      </rPr>
      <t xml:space="preserve">              _________________ </t>
    </r>
    <r>
      <rPr>
        <sz val="10"/>
        <color indexed="8"/>
        <rFont val="Times New Roman"/>
        <family val="1"/>
      </rPr>
      <t xml:space="preserve"> А.А.</t>
    </r>
    <r>
      <rPr>
        <sz val="10"/>
        <color indexed="8"/>
        <rFont val="Times New Roman"/>
        <family val="1"/>
      </rPr>
      <t>Кодинець</t>
    </r>
  </si>
  <si>
    <t xml:space="preserve">Начальник договірного відділу УКБ ___________________________________ І.В.Філоненко </t>
  </si>
  <si>
    <r>
      <t xml:space="preserve">від  </t>
    </r>
    <r>
      <rPr>
        <sz val="10"/>
        <color indexed="8"/>
        <rFont val="Times New Roman"/>
        <family val="1"/>
      </rPr>
      <t>"</t>
    </r>
    <r>
      <rPr>
        <u val="single"/>
        <sz val="10"/>
        <color indexed="8"/>
        <rFont val="Times New Roman"/>
        <family val="1"/>
      </rPr>
      <t xml:space="preserve">  25  </t>
    </r>
    <r>
      <rPr>
        <sz val="10"/>
        <color indexed="8"/>
        <rFont val="Times New Roman"/>
        <family val="1"/>
      </rPr>
      <t xml:space="preserve">" </t>
    </r>
    <r>
      <rPr>
        <u val="single"/>
        <sz val="10"/>
        <color indexed="8"/>
        <rFont val="Times New Roman"/>
        <family val="1"/>
      </rPr>
      <t xml:space="preserve">     09         </t>
    </r>
    <r>
      <rPr>
        <sz val="10"/>
        <color indexed="8"/>
        <rFont val="Times New Roman"/>
        <family val="1"/>
      </rPr>
      <t>201</t>
    </r>
    <r>
      <rPr>
        <u val="single"/>
        <sz val="10"/>
        <color indexed="8"/>
        <rFont val="Times New Roman"/>
        <family val="1"/>
      </rPr>
      <t xml:space="preserve"> 9 </t>
    </r>
    <r>
      <rPr>
        <sz val="10"/>
        <color indexed="8"/>
        <rFont val="Times New Roman"/>
        <family val="1"/>
      </rPr>
      <t xml:space="preserve"> р.</t>
    </r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</si>
</sst>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#.00"/>
    <numFmt numFmtId="165" formatCode="#,##0.00;\-#,##0.00;;"/>
  </numFmts>
  <fonts count="45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/>
    </xf>
    <xf numFmtId="3" fontId="7" fillId="0" borderId="1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vertical="top"/>
    </xf>
    <xf numFmtId="164" fontId="7" fillId="0" borderId="10" xfId="0" applyNumberFormat="1" applyFont="1" applyFill="1" applyBorder="1" applyAlignment="1">
      <alignment horizontal="center" vertical="top"/>
    </xf>
    <xf numFmtId="165" fontId="7" fillId="0" borderId="11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 horizontal="right" vertical="top"/>
    </xf>
    <xf numFmtId="164" fontId="9" fillId="0" borderId="11" xfId="0" applyNumberFormat="1" applyFont="1" applyFill="1" applyBorder="1" applyAlignment="1">
      <alignment horizontal="right" vertical="top"/>
    </xf>
    <xf numFmtId="0" fontId="7" fillId="0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F9" sqref="F9:L9"/>
    </sheetView>
  </sheetViews>
  <sheetFormatPr defaultColWidth="8.8515625" defaultRowHeight="12.75"/>
  <cols>
    <col min="1" max="1" width="4.421875" style="0" customWidth="1"/>
    <col min="2" max="2" width="14.57421875" style="0" customWidth="1"/>
    <col min="3" max="3" width="30.57421875" style="0" customWidth="1"/>
    <col min="4" max="6" width="13.57421875" style="0" customWidth="1"/>
  </cols>
  <sheetData>
    <row r="1" spans="1:6" s="2" customFormat="1" ht="6" customHeight="1">
      <c r="A1" s="1"/>
      <c r="B1" s="1"/>
      <c r="C1" s="1"/>
      <c r="D1" s="1"/>
      <c r="E1" s="1"/>
      <c r="F1" s="1"/>
    </row>
    <row r="2" spans="1:6" s="2" customFormat="1" ht="13.5" customHeight="1">
      <c r="A2" s="1"/>
      <c r="B2" s="1"/>
      <c r="C2" s="1"/>
      <c r="D2" s="1"/>
      <c r="E2" s="39" t="s">
        <v>0</v>
      </c>
      <c r="F2" s="39"/>
    </row>
    <row r="3" spans="1:6" s="2" customFormat="1" ht="17.25" customHeight="1">
      <c r="A3" s="1"/>
      <c r="B3" s="1"/>
      <c r="C3" s="1"/>
      <c r="D3" s="1"/>
      <c r="E3" s="39" t="s">
        <v>1</v>
      </c>
      <c r="F3" s="39"/>
    </row>
    <row r="4" spans="1:6" s="2" customFormat="1" ht="13.5" customHeight="1">
      <c r="A4" s="1"/>
      <c r="B4" s="1"/>
      <c r="C4" s="1"/>
      <c r="D4" s="1"/>
      <c r="E4" s="39" t="s">
        <v>53</v>
      </c>
      <c r="F4" s="39"/>
    </row>
    <row r="5" spans="1:6" s="2" customFormat="1" ht="9.75" customHeight="1">
      <c r="A5" s="1"/>
      <c r="B5" s="1"/>
      <c r="C5" s="1"/>
      <c r="D5" s="1"/>
      <c r="E5" s="1"/>
      <c r="F5" s="1"/>
    </row>
    <row r="6" spans="1:12" s="2" customFormat="1" ht="14.25" customHeight="1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3"/>
    </row>
    <row r="7" spans="1:12" s="2" customFormat="1" ht="7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2" customFormat="1" ht="14.25" customHeight="1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"/>
    </row>
    <row r="9" spans="1:12" s="2" customFormat="1" ht="6" customHeight="1">
      <c r="A9" s="41"/>
      <c r="B9" s="41"/>
      <c r="C9" s="41"/>
      <c r="D9" s="41"/>
      <c r="E9" s="41"/>
      <c r="F9" s="42"/>
      <c r="G9" s="42"/>
      <c r="H9" s="42"/>
      <c r="I9" s="42"/>
      <c r="J9" s="42"/>
      <c r="K9" s="42"/>
      <c r="L9" s="42"/>
    </row>
    <row r="10" spans="1:12" s="2" customFormat="1" ht="15" customHeight="1">
      <c r="A10" s="4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 s="2" customFormat="1" ht="15" customHeight="1">
      <c r="A11" s="43" t="s">
        <v>4</v>
      </c>
      <c r="B11" s="43"/>
      <c r="C11" s="43"/>
      <c r="D11" s="43"/>
      <c r="E11" s="43"/>
      <c r="F11" s="43"/>
      <c r="G11" s="6"/>
      <c r="H11" s="6"/>
      <c r="I11" s="6"/>
      <c r="J11" s="6"/>
      <c r="K11" s="6"/>
      <c r="L11" s="6"/>
    </row>
    <row r="12" spans="1:12" s="2" customFormat="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6" s="2" customFormat="1" ht="57.75" customHeight="1">
      <c r="A13" s="44" t="s">
        <v>5</v>
      </c>
      <c r="B13" s="44"/>
      <c r="C13" s="44"/>
      <c r="D13" s="44"/>
      <c r="E13" s="44"/>
      <c r="F13" s="44"/>
    </row>
    <row r="14" spans="1:6" s="2" customFormat="1" ht="15" customHeight="1">
      <c r="A14" s="45" t="s">
        <v>6</v>
      </c>
      <c r="B14" s="45"/>
      <c r="C14" s="45"/>
      <c r="D14" s="45"/>
      <c r="E14" s="45"/>
      <c r="F14" s="45"/>
    </row>
    <row r="15" spans="1:6" s="8" customFormat="1" ht="16.5" customHeight="1">
      <c r="A15" s="46" t="s">
        <v>7</v>
      </c>
      <c r="B15" s="46"/>
      <c r="C15" s="46"/>
      <c r="D15" s="46"/>
      <c r="E15" s="46"/>
      <c r="F15" s="46"/>
    </row>
    <row r="16" spans="1:6" s="8" customFormat="1" ht="16.5" customHeight="1">
      <c r="A16" s="9" t="s">
        <v>8</v>
      </c>
      <c r="B16" s="9"/>
      <c r="C16" s="9"/>
      <c r="D16" s="7"/>
      <c r="E16" s="7"/>
      <c r="F16" s="7"/>
    </row>
    <row r="17" spans="1:6" s="8" customFormat="1" ht="16.5" customHeight="1">
      <c r="A17" s="9" t="s">
        <v>9</v>
      </c>
      <c r="B17" s="9"/>
      <c r="C17" s="9"/>
      <c r="D17" s="7"/>
      <c r="E17" s="7"/>
      <c r="F17" s="7"/>
    </row>
    <row r="18" spans="1:6" s="2" customFormat="1" ht="12.75" customHeight="1">
      <c r="A18" s="47" t="s">
        <v>10</v>
      </c>
      <c r="B18" s="47" t="s">
        <v>11</v>
      </c>
      <c r="C18" s="47" t="s">
        <v>12</v>
      </c>
      <c r="D18" s="47" t="s">
        <v>13</v>
      </c>
      <c r="E18" s="47"/>
      <c r="F18" s="47"/>
    </row>
    <row r="19" spans="1:6" s="2" customFormat="1" ht="12.75" customHeight="1">
      <c r="A19" s="47"/>
      <c r="B19" s="47"/>
      <c r="C19" s="47"/>
      <c r="D19" s="47" t="s">
        <v>14</v>
      </c>
      <c r="E19" s="47" t="s">
        <v>15</v>
      </c>
      <c r="F19" s="47"/>
    </row>
    <row r="20" spans="1:6" s="2" customFormat="1" ht="12.75">
      <c r="A20" s="47"/>
      <c r="B20" s="47"/>
      <c r="C20" s="47"/>
      <c r="D20" s="47"/>
      <c r="E20" s="10" t="s">
        <v>16</v>
      </c>
      <c r="F20" s="10" t="s">
        <v>17</v>
      </c>
    </row>
    <row r="21" spans="1:6" s="2" customFormat="1" ht="12.7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</row>
    <row r="22" spans="1:6" s="2" customFormat="1" ht="12.75">
      <c r="A22" s="11"/>
      <c r="B22" s="12" t="s">
        <v>18</v>
      </c>
      <c r="C22" s="13" t="s">
        <v>19</v>
      </c>
      <c r="D22" s="11"/>
      <c r="E22" s="11"/>
      <c r="F22" s="11"/>
    </row>
    <row r="23" spans="1:6" s="2" customFormat="1" ht="12.75">
      <c r="A23" s="14">
        <v>1</v>
      </c>
      <c r="B23" s="15"/>
      <c r="C23" s="16" t="s">
        <v>20</v>
      </c>
      <c r="D23" s="17">
        <f>D25+D26+D27</f>
        <v>40556414</v>
      </c>
      <c r="E23" s="17">
        <f>D23</f>
        <v>40556414</v>
      </c>
      <c r="F23" s="18" t="s">
        <v>21</v>
      </c>
    </row>
    <row r="24" spans="1:6" s="2" customFormat="1" ht="12.75">
      <c r="A24" s="19"/>
      <c r="B24" s="15" t="s">
        <v>18</v>
      </c>
      <c r="C24" s="16" t="s">
        <v>22</v>
      </c>
      <c r="D24" s="20"/>
      <c r="E24" s="20"/>
      <c r="F24" s="20"/>
    </row>
    <row r="25" spans="1:6" s="2" customFormat="1" ht="12.75">
      <c r="A25" s="19"/>
      <c r="B25" s="15" t="s">
        <v>18</v>
      </c>
      <c r="C25" s="16" t="s">
        <v>23</v>
      </c>
      <c r="D25" s="17">
        <v>10189563</v>
      </c>
      <c r="E25" s="17">
        <f>D25</f>
        <v>10189563</v>
      </c>
      <c r="F25" s="18" t="s">
        <v>21</v>
      </c>
    </row>
    <row r="26" spans="1:6" s="2" customFormat="1" ht="12.75">
      <c r="A26" s="19"/>
      <c r="B26" s="15" t="s">
        <v>18</v>
      </c>
      <c r="C26" s="16" t="s">
        <v>24</v>
      </c>
      <c r="D26" s="17">
        <v>30059965</v>
      </c>
      <c r="E26" s="17">
        <f>D26</f>
        <v>30059965</v>
      </c>
      <c r="F26" s="18" t="s">
        <v>21</v>
      </c>
    </row>
    <row r="27" spans="1:6" s="2" customFormat="1" ht="24">
      <c r="A27" s="19"/>
      <c r="B27" s="15" t="s">
        <v>18</v>
      </c>
      <c r="C27" s="16" t="s">
        <v>25</v>
      </c>
      <c r="D27" s="17">
        <v>306886</v>
      </c>
      <c r="E27" s="17">
        <f>D27</f>
        <v>306886</v>
      </c>
      <c r="F27" s="18" t="s">
        <v>21</v>
      </c>
    </row>
    <row r="28" spans="1:6" s="2" customFormat="1" ht="12.75">
      <c r="A28" s="21">
        <v>2</v>
      </c>
      <c r="B28" s="22" t="s">
        <v>26</v>
      </c>
      <c r="C28" s="23" t="s">
        <v>27</v>
      </c>
      <c r="D28" s="24">
        <v>4607755</v>
      </c>
      <c r="E28" s="24">
        <f>D28</f>
        <v>4607755</v>
      </c>
      <c r="F28" s="25" t="s">
        <v>21</v>
      </c>
    </row>
    <row r="29" spans="1:6" s="2" customFormat="1" ht="24">
      <c r="A29" s="15">
        <v>3</v>
      </c>
      <c r="B29" s="15" t="s">
        <v>26</v>
      </c>
      <c r="C29" s="16" t="s">
        <v>28</v>
      </c>
      <c r="D29" s="24">
        <v>26125</v>
      </c>
      <c r="E29" s="18" t="s">
        <v>21</v>
      </c>
      <c r="F29" s="24">
        <f>D29</f>
        <v>26125</v>
      </c>
    </row>
    <row r="30" spans="1:6" s="2" customFormat="1" ht="12.75" customHeight="1">
      <c r="A30" s="11" t="s">
        <v>18</v>
      </c>
      <c r="B30" s="26"/>
      <c r="C30" s="27" t="s">
        <v>29</v>
      </c>
      <c r="D30" s="24">
        <f>D23+D28+D29</f>
        <v>45190294</v>
      </c>
      <c r="E30" s="24">
        <f>E23+E28</f>
        <v>45164169</v>
      </c>
      <c r="F30" s="24">
        <f>F29</f>
        <v>26125</v>
      </c>
    </row>
    <row r="31" spans="1:6" s="2" customFormat="1" ht="24">
      <c r="A31" s="15">
        <v>4</v>
      </c>
      <c r="B31" s="15" t="s">
        <v>30</v>
      </c>
      <c r="C31" s="16" t="s">
        <v>31</v>
      </c>
      <c r="D31" s="24">
        <v>1030693</v>
      </c>
      <c r="E31" s="24">
        <f>D31</f>
        <v>1030693</v>
      </c>
      <c r="F31" s="25" t="s">
        <v>21</v>
      </c>
    </row>
    <row r="32" spans="1:6" s="2" customFormat="1" ht="36">
      <c r="A32" s="15">
        <v>5</v>
      </c>
      <c r="B32" s="15" t="s">
        <v>30</v>
      </c>
      <c r="C32" s="16" t="s">
        <v>32</v>
      </c>
      <c r="D32" s="24">
        <v>189297</v>
      </c>
      <c r="E32" s="25" t="s">
        <v>21</v>
      </c>
      <c r="F32" s="24">
        <f>D32</f>
        <v>189297</v>
      </c>
    </row>
    <row r="33" spans="1:6" s="2" customFormat="1" ht="12.75">
      <c r="A33" s="28"/>
      <c r="B33" s="29" t="s">
        <v>18</v>
      </c>
      <c r="C33" s="30" t="s">
        <v>33</v>
      </c>
      <c r="D33" s="24">
        <f>D30+D31+D32</f>
        <v>46410284</v>
      </c>
      <c r="E33" s="24">
        <f>E30+E31</f>
        <v>46194862</v>
      </c>
      <c r="F33" s="24">
        <f>F30+F32</f>
        <v>215422</v>
      </c>
    </row>
    <row r="34" spans="1:6" s="2" customFormat="1" ht="24">
      <c r="A34" s="15">
        <v>6</v>
      </c>
      <c r="B34" s="15" t="s">
        <v>34</v>
      </c>
      <c r="C34" s="16" t="s">
        <v>35</v>
      </c>
      <c r="D34" s="31">
        <f>D33/5</f>
        <v>9282056.8</v>
      </c>
      <c r="E34" s="32" t="s">
        <v>21</v>
      </c>
      <c r="F34" s="31">
        <f>D34</f>
        <v>9282056.8</v>
      </c>
    </row>
    <row r="35" spans="1:6" s="2" customFormat="1" ht="12.75">
      <c r="A35" s="28"/>
      <c r="B35" s="29" t="s">
        <v>18</v>
      </c>
      <c r="C35" s="30" t="s">
        <v>36</v>
      </c>
      <c r="D35" s="31">
        <f>D33+D34</f>
        <v>55692340.8</v>
      </c>
      <c r="E35" s="31">
        <f>E33</f>
        <v>46194862</v>
      </c>
      <c r="F35" s="31">
        <f>F33+F34</f>
        <v>9497478.8</v>
      </c>
    </row>
    <row r="36" spans="1:4" s="2" customFormat="1" ht="12.75">
      <c r="A36" s="11"/>
      <c r="B36" s="12" t="s">
        <v>18</v>
      </c>
      <c r="C36" s="13" t="s">
        <v>37</v>
      </c>
      <c r="D36" s="33"/>
    </row>
    <row r="37" spans="1:4" s="2" customFormat="1" ht="24">
      <c r="A37" s="14">
        <v>7</v>
      </c>
      <c r="B37" s="15" t="s">
        <v>18</v>
      </c>
      <c r="C37" s="16" t="s">
        <v>38</v>
      </c>
      <c r="D37" s="17">
        <v>5344700</v>
      </c>
    </row>
    <row r="38" spans="1:4" s="2" customFormat="1" ht="12.75">
      <c r="A38" s="28"/>
      <c r="B38" s="29" t="s">
        <v>18</v>
      </c>
      <c r="C38" s="30" t="s">
        <v>39</v>
      </c>
      <c r="D38" s="24">
        <f>D37</f>
        <v>5344700</v>
      </c>
    </row>
    <row r="39" spans="1:4" s="2" customFormat="1" ht="24">
      <c r="A39" s="15">
        <v>8</v>
      </c>
      <c r="B39" s="15" t="s">
        <v>34</v>
      </c>
      <c r="C39" s="16" t="s">
        <v>35</v>
      </c>
      <c r="D39" s="34">
        <f>D38*20%</f>
        <v>1068940</v>
      </c>
    </row>
    <row r="40" spans="1:4" s="2" customFormat="1" ht="12.75">
      <c r="A40" s="28"/>
      <c r="B40" s="29" t="s">
        <v>18</v>
      </c>
      <c r="C40" s="30" t="s">
        <v>40</v>
      </c>
      <c r="D40" s="31">
        <f>D38+D39</f>
        <v>6413640</v>
      </c>
    </row>
    <row r="41" spans="1:4" s="2" customFormat="1" ht="12.75">
      <c r="A41" s="11"/>
      <c r="B41" s="12" t="s">
        <v>18</v>
      </c>
      <c r="C41" s="13" t="s">
        <v>41</v>
      </c>
      <c r="D41" s="35">
        <f>D35+D40</f>
        <v>62105980.8</v>
      </c>
    </row>
    <row r="42" spans="1:4" s="2" customFormat="1" ht="12.75">
      <c r="A42" s="36"/>
      <c r="B42" s="36"/>
      <c r="C42" s="36"/>
      <c r="D42" s="36"/>
    </row>
    <row r="43" spans="1:6" s="2" customFormat="1" ht="12.75">
      <c r="A43" s="37"/>
      <c r="B43" s="48" t="s">
        <v>42</v>
      </c>
      <c r="C43" s="48"/>
      <c r="D43" s="48" t="s">
        <v>43</v>
      </c>
      <c r="E43" s="48"/>
      <c r="F43" s="48"/>
    </row>
    <row r="44" spans="1:12" s="2" customFormat="1" ht="33.75" customHeight="1">
      <c r="A44" s="49" t="s">
        <v>44</v>
      </c>
      <c r="B44" s="49"/>
      <c r="C44" s="49"/>
      <c r="D44" s="49" t="s">
        <v>45</v>
      </c>
      <c r="E44" s="49"/>
      <c r="F44" s="49"/>
      <c r="G44" s="38"/>
      <c r="H44" s="38"/>
      <c r="I44" s="38"/>
      <c r="J44" s="50" t="s">
        <v>46</v>
      </c>
      <c r="K44" s="50"/>
      <c r="L44" s="50"/>
    </row>
    <row r="45" spans="1:12" s="2" customFormat="1" ht="14.25" customHeight="1">
      <c r="A45" s="50" t="s">
        <v>47</v>
      </c>
      <c r="B45" s="50"/>
      <c r="C45" s="50"/>
      <c r="D45" s="50"/>
      <c r="E45" s="50" t="s">
        <v>48</v>
      </c>
      <c r="F45" s="50"/>
      <c r="G45" s="50"/>
      <c r="H45" s="50"/>
      <c r="I45" s="50"/>
      <c r="J45" s="50"/>
      <c r="K45" s="50"/>
      <c r="L45" s="50"/>
    </row>
    <row r="46" spans="1:12" s="2" customFormat="1" ht="26.25" customHeight="1">
      <c r="A46" s="50" t="s">
        <v>49</v>
      </c>
      <c r="B46" s="50"/>
      <c r="C46" s="50" t="s">
        <v>50</v>
      </c>
      <c r="D46" s="50" t="s">
        <v>51</v>
      </c>
      <c r="E46" s="50"/>
      <c r="F46" s="50"/>
      <c r="G46" s="38"/>
      <c r="H46" s="38"/>
      <c r="I46" s="50"/>
      <c r="J46" s="50"/>
      <c r="K46" s="50"/>
      <c r="L46" s="50"/>
    </row>
    <row r="47" s="2" customFormat="1" ht="12.75"/>
    <row r="48" s="2" customFormat="1" ht="12.75">
      <c r="A48" s="2" t="s">
        <v>52</v>
      </c>
    </row>
  </sheetData>
  <sheetProtection selectLockedCells="1" selectUnlockedCells="1"/>
  <mergeCells count="29">
    <mergeCell ref="A46:C46"/>
    <mergeCell ref="D46:F46"/>
    <mergeCell ref="I46:L46"/>
    <mergeCell ref="B43:C43"/>
    <mergeCell ref="D43:F43"/>
    <mergeCell ref="A44:C44"/>
    <mergeCell ref="D44:F44"/>
    <mergeCell ref="J44:L44"/>
    <mergeCell ref="A45:D45"/>
    <mergeCell ref="E45:L45"/>
    <mergeCell ref="A15:F15"/>
    <mergeCell ref="A18:A20"/>
    <mergeCell ref="B18:B20"/>
    <mergeCell ref="C18:C20"/>
    <mergeCell ref="D18:F18"/>
    <mergeCell ref="D19:D20"/>
    <mergeCell ref="E19:F19"/>
    <mergeCell ref="A8:K8"/>
    <mergeCell ref="A9:E9"/>
    <mergeCell ref="F9:L9"/>
    <mergeCell ref="A11:F11"/>
    <mergeCell ref="A13:F13"/>
    <mergeCell ref="A14:F14"/>
    <mergeCell ref="E2:F2"/>
    <mergeCell ref="E3:F3"/>
    <mergeCell ref="E4:F4"/>
    <mergeCell ref="A6:K6"/>
    <mergeCell ref="A7:E7"/>
    <mergeCell ref="F7:L7"/>
  </mergeCells>
  <printOptions/>
  <pageMargins left="0.5902777777777778" right="0.31527777777777777" top="0.11805555555555555" bottom="0.1180555555555555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2019-10-03T14:04:49Z</cp:lastPrinted>
  <dcterms:modified xsi:type="dcterms:W3CDTF">2019-10-03T14:05:23Z</dcterms:modified>
  <cp:category/>
  <cp:version/>
  <cp:contentType/>
  <cp:contentStatus/>
</cp:coreProperties>
</file>