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9416" windowHeight="9972"/>
  </bookViews>
  <sheets>
    <sheet name="Лист1" sheetId="1" r:id="rId1"/>
  </sheets>
  <definedNames>
    <definedName name="_xlnm.Print_Area" localSheetId="0">Лист1!$A$1:$P$155</definedName>
  </definedNames>
  <calcPr calcId="125725"/>
</workbook>
</file>

<file path=xl/calcChain.xml><?xml version="1.0" encoding="utf-8"?>
<calcChain xmlns="http://schemas.openxmlformats.org/spreadsheetml/2006/main">
  <c r="H124" i="1"/>
  <c r="G124"/>
  <c r="I127"/>
  <c r="I121"/>
  <c r="I118"/>
  <c r="I95"/>
  <c r="I96"/>
  <c r="I97"/>
  <c r="I98"/>
  <c r="I99"/>
  <c r="I94"/>
  <c r="H89"/>
  <c r="G89"/>
  <c r="H88"/>
  <c r="G88"/>
  <c r="I88" s="1"/>
  <c r="H87"/>
  <c r="G87"/>
  <c r="H86"/>
  <c r="G86"/>
  <c r="I86" s="1"/>
  <c r="H85"/>
  <c r="G85"/>
  <c r="H84"/>
  <c r="G84"/>
  <c r="I84" s="1"/>
  <c r="I85"/>
  <c r="I87"/>
  <c r="I89"/>
  <c r="I80"/>
  <c r="I81"/>
  <c r="I82"/>
  <c r="I76"/>
  <c r="I75"/>
  <c r="I74"/>
  <c r="I73"/>
  <c r="I72"/>
  <c r="I71"/>
  <c r="I59"/>
  <c r="I62"/>
  <c r="I63"/>
  <c r="I64"/>
  <c r="I65"/>
  <c r="I66"/>
  <c r="I61"/>
  <c r="I124" l="1"/>
  <c r="H47" l="1"/>
  <c r="D48"/>
  <c r="C48"/>
  <c r="E47"/>
  <c r="E48" s="1"/>
  <c r="K36" l="1"/>
  <c r="J39"/>
  <c r="I39"/>
  <c r="G39"/>
  <c r="F39"/>
  <c r="M38"/>
  <c r="L38"/>
  <c r="K38"/>
  <c r="H38"/>
  <c r="H37"/>
  <c r="H36"/>
  <c r="H39" s="1"/>
  <c r="F27"/>
  <c r="C27"/>
  <c r="H111"/>
  <c r="N38" l="1"/>
  <c r="J47" l="1"/>
  <c r="I47"/>
  <c r="K37" l="1"/>
  <c r="K39" s="1"/>
  <c r="G48"/>
  <c r="F48"/>
  <c r="H48"/>
  <c r="G111" l="1"/>
  <c r="I114"/>
  <c r="I111"/>
  <c r="I108"/>
  <c r="I107"/>
  <c r="I104"/>
  <c r="I92" l="1"/>
  <c r="I93"/>
  <c r="I48"/>
  <c r="J48"/>
  <c r="K48"/>
  <c r="K47"/>
  <c r="L37"/>
  <c r="I69"/>
  <c r="M37" l="1"/>
  <c r="N37" s="1"/>
  <c r="I83"/>
  <c r="I58"/>
  <c r="I70" l="1"/>
  <c r="I57"/>
  <c r="M36"/>
  <c r="L36"/>
  <c r="H27"/>
  <c r="G27"/>
  <c r="L39" l="1"/>
  <c r="M39"/>
  <c r="N36"/>
  <c r="I27"/>
  <c r="N39" l="1"/>
</calcChain>
</file>

<file path=xl/sharedStrings.xml><?xml version="1.0" encoding="utf-8"?>
<sst xmlns="http://schemas.openxmlformats.org/spreadsheetml/2006/main" count="378" uniqueCount="162">
  <si>
    <t>Затверджено</t>
  </si>
  <si>
    <t>Наказ Міністерства фінансів України</t>
  </si>
  <si>
    <t>26.08.2014  № 836</t>
  </si>
  <si>
    <t>ЗВІТ</t>
  </si>
  <si>
    <t>про виконання паспорта бюджетної програми місцевого бюджету станом</t>
  </si>
  <si>
    <t xml:space="preserve"> 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</si>
  <si>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</si>
  <si>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</si>
  <si>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</si>
  <si>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</si>
  <si>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</si>
  <si>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</si>
  <si>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</si>
  <si>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</si>
  <si>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№</t>
  </si>
  <si>
    <t>з/п</t>
  </si>
  <si>
    <t xml:space="preserve">КПКВК </t>
  </si>
  <si>
    <t>КФКВК</t>
  </si>
  <si>
    <t>Затверджено паспортом</t>
  </si>
  <si>
    <t>бюджетної програми</t>
  </si>
  <si>
    <t>на звітний період</t>
  </si>
  <si>
    <t>за звітний період</t>
  </si>
  <si>
    <t>Пояснення щодо причин відхилення</t>
  </si>
  <si>
    <t>спеціаль-ний фонд</t>
  </si>
  <si>
    <t>…</t>
  </si>
  <si>
    <t>Усього</t>
  </si>
  <si>
    <t>6. Видатки на реалізацію регіональних цільових програм, які виконуються в межах бюджетної програми, за звітний період</t>
  </si>
  <si>
    <t>спеціальний</t>
  </si>
  <si>
    <t>фонд</t>
  </si>
  <si>
    <t>Підпрограма 1</t>
  </si>
  <si>
    <t>7. Результативні показники бюджетної програми та аналіз їх виконання за звітний період</t>
  </si>
  <si>
    <t>№ з/п</t>
  </si>
  <si>
    <t>КПКВК</t>
  </si>
  <si>
    <t>Показники</t>
  </si>
  <si>
    <t>Одиниця виміру</t>
  </si>
  <si>
    <t>Джерело інформації</t>
  </si>
  <si>
    <t>Виконано за звітний період (касові видатки/надані кредити)</t>
  </si>
  <si>
    <t xml:space="preserve">    (тис. грн)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</si>
  <si>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</si>
  <si>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</si>
  <si>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</si>
  <si>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</si>
  <si>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</si>
  <si>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</si>
  <si>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</si>
  <si>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Інвестиційний проект 1</t>
  </si>
  <si>
    <t>Надходження із бюджету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</si>
  <si>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</si>
  <si>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</si>
  <si>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</si>
  <si>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{Форма звіту із змінами, внесеними згідно з Наказом Міністерства фінансів № 472 від 28.04.2017}</t>
  </si>
  <si>
    <t>Назва регіональної цільової програми та підпрограми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</si>
  <si>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</si>
  <si>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</si>
  <si>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Підпрограма/ завдання бюджетної програми 2</t>
  </si>
  <si>
    <r>
      <t>8. Джерела фінансування інвестиційних проектів у розрізі підпрограм</t>
    </r>
    <r>
      <rPr>
        <vertAlign val="superscript"/>
        <sz val="16"/>
        <color theme="1"/>
        <rFont val="Times New Roman"/>
        <family val="1"/>
        <charset val="204"/>
      </rPr>
      <t>3</t>
    </r>
  </si>
  <si>
    <r>
      <t>1</t>
    </r>
    <r>
      <rPr>
        <sz val="14"/>
        <color theme="1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</si>
  <si>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4"/>
        <color theme="1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</si>
  <si>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 xml:space="preserve">3 </t>
    </r>
    <r>
      <rPr>
        <sz val="14"/>
        <color theme="1"/>
        <rFont val="Times New Roman"/>
        <family val="1"/>
        <charset val="204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</si>
  <si>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</si>
  <si>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</si>
  <si>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t>-</t>
  </si>
  <si>
    <t>Показники затрат</t>
  </si>
  <si>
    <t>од.</t>
  </si>
  <si>
    <t>Показники продукту</t>
  </si>
  <si>
    <t>Показники ефективності</t>
  </si>
  <si>
    <t>Показники якості</t>
  </si>
  <si>
    <t xml:space="preserve"> 4. Видатки та надання кредитів за бюджетною програмою за звітний період</t>
  </si>
  <si>
    <t>%</t>
  </si>
  <si>
    <r>
      <t xml:space="preserve">         (КПКВК МБ)        (КФКВК)</t>
    </r>
    <r>
      <rPr>
        <vertAlign val="superscript"/>
        <sz val="16"/>
        <color theme="1"/>
        <rFont val="Times New Roman"/>
        <family val="1"/>
        <charset val="204"/>
      </rPr>
      <t>1</t>
    </r>
    <r>
      <rPr>
        <sz val="16"/>
        <color theme="1"/>
        <rFont val="Times New Roman"/>
        <family val="1"/>
        <charset val="204"/>
      </rPr>
      <t xml:space="preserve">                         (найменування бюджетної програми)</t>
    </r>
  </si>
  <si>
    <t xml:space="preserve">           (КПКВК МБ)                               (найменування головного розпорядника)</t>
  </si>
  <si>
    <t xml:space="preserve">           (КПКВК МБ)                                (найменування відповідального виконавця)</t>
  </si>
  <si>
    <t>0726</t>
  </si>
  <si>
    <t>Завдання 1: Забезпечити надання населенню первинної медичної допомоги за місцем проживання (перебування)</t>
  </si>
  <si>
    <t>Міська міжгалузева комплексна програма "Здоров'я нації" у м.Кривому Розі на 2017 - 2021 рр.</t>
  </si>
  <si>
    <t>Кількість штатних посад</t>
  </si>
  <si>
    <t>ф 20 таблиця 1100</t>
  </si>
  <si>
    <t>в т.ч лікарів, які надають первинну  допомогу</t>
  </si>
  <si>
    <t xml:space="preserve">Кількість прикріпленого населення </t>
  </si>
  <si>
    <t>осіб</t>
  </si>
  <si>
    <t xml:space="preserve">ф 95 таблиця 1050 </t>
  </si>
  <si>
    <t>Кількість відвідувань</t>
  </si>
  <si>
    <t>ф 20 таблиця 2100</t>
  </si>
  <si>
    <t>Довідник ОЦМС</t>
  </si>
  <si>
    <t>Середня кількість відвідуввавнь на  одного лікаря</t>
  </si>
  <si>
    <t>Розрахунок</t>
  </si>
  <si>
    <t>Динаміка* виявлених візуальних форм онкозахворювань в занедбаних стадіях</t>
  </si>
  <si>
    <t xml:space="preserve">% </t>
  </si>
  <si>
    <t>Динаміка* виявлених випадків туберкульозу в занедбаних стадіях</t>
  </si>
  <si>
    <t>обсяг видатків на капітальний ремонт об’єктів</t>
  </si>
  <si>
    <t>тис. грн.</t>
  </si>
  <si>
    <t>кількість установ, в яких планується проведення  капітального ремонту</t>
  </si>
  <si>
    <t>кількість об''єктів , що планується відремонтувати</t>
  </si>
  <si>
    <t>середня вартість ремонту одного об'єкта</t>
  </si>
  <si>
    <t>Завдання 2:  Проведення капітального ремонту .</t>
  </si>
  <si>
    <t>Начальник  управління</t>
  </si>
  <si>
    <t>Начальник фінансово - економічного відділу управління</t>
  </si>
  <si>
    <t>Завдання 2:  Проведення капітального ремонту.</t>
  </si>
  <si>
    <t>на 01.01.2019 рік</t>
  </si>
  <si>
    <t>1.             0700000                 Управління охорони здоров’я виконкому Криворізької  міської ради</t>
  </si>
  <si>
    <t>2.             0710000                  Управління охорони здоров’я виконкому Криворізької  міської ради</t>
  </si>
  <si>
    <t>Підпрограма 1. Первинна медична допомога населенню, що надається центрами первинної медичної (медико-санітарної) допомоги</t>
  </si>
  <si>
    <t>Завдання 3:  Забезпечення придбання обладнання та предметів довгострокового користування</t>
  </si>
  <si>
    <r>
      <rPr>
        <b/>
        <i/>
        <u/>
        <sz val="14"/>
        <color theme="1"/>
        <rFont val="Times New Roman"/>
        <family val="1"/>
        <charset val="204"/>
      </rPr>
      <t xml:space="preserve">Економія коштів по спецільному фонду </t>
    </r>
    <r>
      <rPr>
        <sz val="14"/>
        <color theme="1"/>
        <rFont val="Times New Roman"/>
        <family val="1"/>
        <charset val="204"/>
      </rPr>
      <t xml:space="preserve"> виникла внаслідок проведення процедур закупівель </t>
    </r>
  </si>
  <si>
    <t>Обсяг видатків всього</t>
  </si>
  <si>
    <t>тис.грн.</t>
  </si>
  <si>
    <t>Рішення міської радивід 20.12.2017 №2279, зі змінами</t>
  </si>
  <si>
    <t>з них:</t>
  </si>
  <si>
    <t>- Забезпечення дитячим харчуванням дітей з малозабезпечених сімей  та народжених від ВІЛ інфікованих матерів</t>
  </si>
  <si>
    <t>- Забезпечення лікувальним харчуванням хворих на фенілкетонурію</t>
  </si>
  <si>
    <t>- Забезпечення безкоштовними лікарськими засобами та витратними матеріалами хворих</t>
  </si>
  <si>
    <t>- Проведення туберкулінодіагностики дитячому населенню міста, імунопрофілактики серед дорослих та дітей за епідемічними показниками</t>
  </si>
  <si>
    <t>- Забезпечення продуктовими наборами пацієнтів хворих на туберкульоз, які знаходяться на амбулаторному лікуванні.</t>
  </si>
  <si>
    <t>- Забезпечення антирабічної вакцини для  профілактики сказу та вакцини проти грипу.</t>
  </si>
  <si>
    <t>Форма звіту про виконання заходів "Міжгалузевої комплексної програми                                                                                                                                                                                                           "Здоров’я нації" у м. Кривому Розі на 2017 - 2021 роки" по галузі "Охорона здоров’я"</t>
  </si>
  <si>
    <t xml:space="preserve">Виконання показника перевищує заплановані обсяги в зв'язку з : Касові видатки по спеціальному фонду бюджету перевищують планові призначення за рахунок внесення змін до спеціального фонду бюджету на 2018 рік, а саме здійснення уточнень планових обсягів власних надходжень лікувальних закладів протягом звітного періоду, які згідно п. 49 Постанови № 228 до рішення "Про міській бюджет" не вносяться. Економія коштів по загальному фонду складає 1394,5 тис. грн., з них: 1055,0 тис. грн.  виникла після проведення розрахунків за спожиті енергоносії; 78,9 тис. грн. - по забезпеченню безкоштовними медикаментами пільгову категорію населення в зв'язку з реалізацією державної програми "Доступні лікиа" у 2018 році  по відшкодуванню вартості лікувальних засобів для лікування окремих категорій; 216,8 тис.грн. - виникла після проведення процедур закупівель медикаментів та продуктів харчування;  43,8 тис. грн. - виникла після проведення розрахунків по іншим поточним видаткам. </t>
  </si>
  <si>
    <t xml:space="preserve">Кількість дітей з малозабезпечених сімей  та народжених від ВІЛ інфікованих матерів, яких планується забезпечити дитячим харчуванням </t>
  </si>
  <si>
    <t xml:space="preserve">чол. </t>
  </si>
  <si>
    <t xml:space="preserve">Кількість хворих на фенілкетонурію, яких планується забезпечити лікувальним харчуванням </t>
  </si>
  <si>
    <t xml:space="preserve">Кількість хворих, яких планується забезпечити безкоштовними лікарськими засобами та витратними матеріалами </t>
  </si>
  <si>
    <t>Кількість доз туберкуліну, які заплановано придбати для проведення туберкулінодіагностики дитячому населенню міста, імунопрофілактики серед дорослих та дітей за епідемічними показниками</t>
  </si>
  <si>
    <t>доз</t>
  </si>
  <si>
    <t>Кількість продуктових наборів, які заплановано придбати для забезпечення продуктовими наборами пацієнтів хворих на туберкульоз, які знаходяться на амбулаторному лікуванні.</t>
  </si>
  <si>
    <t>шт.</t>
  </si>
  <si>
    <t>Кількість доз антирабічної вакцини для забезпечення профілактики сказу та вакцини проти грипу.</t>
  </si>
  <si>
    <t xml:space="preserve">Розрахунки до кошторису </t>
  </si>
  <si>
    <r>
      <t>Кількість прикріпленого населення на 1 лікаря, який надає первинну допомогу</t>
    </r>
    <r>
      <rPr>
        <sz val="14"/>
        <rFont val="Times New Roman"/>
        <family val="1"/>
        <charset val="204"/>
      </rPr>
      <t>*</t>
    </r>
    <r>
      <rPr>
        <sz val="9"/>
        <rFont val="Times New Roman"/>
        <family val="1"/>
        <charset val="204"/>
      </rPr>
      <t xml:space="preserve">:                                  </t>
    </r>
  </si>
  <si>
    <t>- терапевти</t>
  </si>
  <si>
    <t>- сімейні лікарі</t>
  </si>
  <si>
    <t>- педіатри</t>
  </si>
  <si>
    <t xml:space="preserve">Середні витрати на 1 дитину з малозабезпечених сімей  та народжених від ВІЛ інфікованих матерів, для забезпечення дитячим харчуванням. </t>
  </si>
  <si>
    <t xml:space="preserve">Середні витрати на 1 хворого на фенілкетонурію, для забезпечення лікувальним харчуванням </t>
  </si>
  <si>
    <t xml:space="preserve">Середні витрати на 1 хворого, для абезпечення безкоштовними лікарськими засобами та витратними матеріалами </t>
  </si>
  <si>
    <t>Середні витрати на 1 дозу туберкуліну, для проведення туберкулінодіагностики дитячому населенню міста, імунопрофілактики серед дорослих та дітей за епідемічними показниками.</t>
  </si>
  <si>
    <t>Середні витрати на 1 продуктовий набір, для забезпечення продуктовими наборами пацієнтів хворих на туберкульоз, які знаходяться на амбулаторному лікуванні.</t>
  </si>
  <si>
    <t>Середні витрати на 1 дозу антирабчної вакцини для забезпечення профілактики сказу.</t>
  </si>
  <si>
    <t>розрахунок</t>
  </si>
  <si>
    <t>рівень забезпечення дитячим харчуванням дітей з малозабезпечених сімей  та народжених від ВІЛ інфікованих матерів</t>
  </si>
  <si>
    <t>рівень забезпечення лікувальним харчуванням дітей хворих на фенілкетонурію.</t>
  </si>
  <si>
    <t>рівень забезпечення безкоштовними лікарськими засобами та витратними матеріалами хворих.</t>
  </si>
  <si>
    <t>рівень забезпечення туберкуліном дитячого населення міста  для проведення туберкулінодіагностики.</t>
  </si>
  <si>
    <t>рівень забезпечення продуктовими наборами хворих на туберкульоз.</t>
  </si>
  <si>
    <t xml:space="preserve">рівень забезпечення антирабічною вакциною для профілактики сказу та вакциною проти грипу. </t>
  </si>
  <si>
    <t xml:space="preserve"> В цілому можна зробити висновок, що завдання програми на 2018 рік виконано у  повному обсязі.</t>
  </si>
  <si>
    <t>Звітність установ</t>
  </si>
  <si>
    <t>питома вага відремонтованих об'єктів від об'єктів, які заплановано відремонтувати</t>
  </si>
  <si>
    <t>Завдання 3: Забезпечення придбання обладнання та предметів довгострокового користування.</t>
  </si>
  <si>
    <t>обсяг видатків на придбання обладнання та предметів довгострокого користування</t>
  </si>
  <si>
    <r>
      <t xml:space="preserve">Економія після проведення процедур закупівель </t>
    </r>
    <r>
      <rPr>
        <sz val="14"/>
        <color theme="1"/>
        <rFont val="Times New Roman"/>
        <family val="1"/>
        <charset val="204"/>
      </rPr>
      <t xml:space="preserve">  </t>
    </r>
  </si>
  <si>
    <t>кількість установ, в яких буде оновлення матеріально - технічної бази</t>
  </si>
  <si>
    <t>середні витрати на придбання обладнання на одну установу</t>
  </si>
  <si>
    <t>питома вага установ, в яких здійснено оновлення матеріально - технічної бази від установ, в яких заплановано оновлення.</t>
  </si>
  <si>
    <t>К.Мурашко</t>
  </si>
  <si>
    <t>А.Свірідонова</t>
  </si>
  <si>
    <t>Зменшення кількості відвідувань пояснюється зменшенням звернень до лікарів  амбулаторій за консультацією.</t>
  </si>
  <si>
    <t>Зменшення показника пояснюється зменшенням кількості відвідувань.</t>
  </si>
  <si>
    <t>Враховуючи додатковий обсяг робіт з виконання капітального ремонту у КНП "ЦПМСД №5" проведено коригування проектно-кошторисної документації  у 4 кварталі 2018 році.</t>
  </si>
  <si>
    <r>
      <t xml:space="preserve">Касові видатки </t>
    </r>
    <r>
      <rPr>
        <u/>
        <sz val="14"/>
        <rFont val="Times New Roman"/>
        <family val="1"/>
        <charset val="204"/>
      </rPr>
      <t>по спеціальному фонду бюджету</t>
    </r>
    <r>
      <rPr>
        <sz val="14"/>
        <rFont val="Times New Roman"/>
        <family val="1"/>
        <charset val="204"/>
      </rPr>
      <t xml:space="preserve"> перевищують планові призначення за рахунок внесення змін до спеціального фонду бюджету на 2018 рік, а саме здійснення уточнень планових обсягів власних надходжень лікувальних закладів протягом звітного періоду, які згідно п. 49 Постанови № 228 до рішення "Про міській бюджет" не вносяться. </t>
    </r>
    <r>
      <rPr>
        <b/>
        <i/>
        <u/>
        <sz val="14"/>
        <rFont val="Times New Roman"/>
        <family val="1"/>
        <charset val="204"/>
      </rPr>
      <t>Економія коштів по загальному фонду складає 1394,5 тис. грн., з них</t>
    </r>
    <r>
      <rPr>
        <sz val="14"/>
        <rFont val="Times New Roman"/>
        <family val="1"/>
        <charset val="204"/>
      </rPr>
      <t xml:space="preserve">: </t>
    </r>
    <r>
      <rPr>
        <b/>
        <i/>
        <sz val="14"/>
        <rFont val="Times New Roman"/>
        <family val="1"/>
        <charset val="204"/>
      </rPr>
      <t>1055,0 тис. грн.</t>
    </r>
    <r>
      <rPr>
        <sz val="14"/>
        <rFont val="Times New Roman"/>
        <family val="1"/>
        <charset val="204"/>
      </rPr>
      <t xml:space="preserve">  виникла після проведення розрахунків за спожиті енергоносії; </t>
    </r>
    <r>
      <rPr>
        <b/>
        <i/>
        <sz val="14"/>
        <rFont val="Times New Roman"/>
        <family val="1"/>
        <charset val="204"/>
      </rPr>
      <t>78,9 тис. грн.</t>
    </r>
    <r>
      <rPr>
        <sz val="14"/>
        <rFont val="Times New Roman"/>
        <family val="1"/>
        <charset val="204"/>
      </rPr>
      <t xml:space="preserve"> - по забезпеченню безкоштовними медикаментами пільгову категорію населення в зв'язку з реалізацією державної програми "Доступні ліки" у 2018 році  по відшкодуванню вартості лікувальних засобів для лікування окремих категорій; 216,8</t>
    </r>
    <r>
      <rPr>
        <b/>
        <i/>
        <sz val="14"/>
        <rFont val="Times New Roman"/>
        <family val="1"/>
        <charset val="204"/>
      </rPr>
      <t xml:space="preserve"> тис.грн</t>
    </r>
    <r>
      <rPr>
        <sz val="14"/>
        <rFont val="Times New Roman"/>
        <family val="1"/>
        <charset val="204"/>
      </rPr>
      <t>. - виникла після проведення процедур закупівель медикаментів та продуктів харчування;  43,8</t>
    </r>
    <r>
      <rPr>
        <b/>
        <i/>
        <sz val="14"/>
        <rFont val="Times New Roman"/>
        <family val="1"/>
        <charset val="204"/>
      </rPr>
      <t xml:space="preserve"> тис. грн.</t>
    </r>
    <r>
      <rPr>
        <sz val="14"/>
        <rFont val="Times New Roman"/>
        <family val="1"/>
        <charset val="204"/>
      </rPr>
      <t xml:space="preserve"> - виникла після проведення розрахунків по іншим поточним видаткам. </t>
    </r>
  </si>
  <si>
    <t>Враховуючи додатковий обсяг робіт з виконання капітального ремонту у КНП "ЦПМСД №5" проведено коригування проектно-кошторисної документації   у 4 кварталі 2018 році.</t>
  </si>
  <si>
    <t>Згідно розпочатої реформи Державою в безкоштовні обстеження, гарантовані Державою, у 2018 році не входять рентгенологічні дослідження.</t>
  </si>
  <si>
    <t>По загальному фонду  економія коштів по загальному фонду складає 1260,1 тис. грн. з них економія: після проведення розрахунків за спожиті енергоносії, забезпечення безкоштовними медикаментами пільгову категорію населення в зв'язку з реалізацією державної програми "Доступні ліки" у 2018 році  по відшкодуванню вартості лікувальних засобів для лікування окремих категорій; після проведення процедур закупівель медикаментів та продуктів харчування.  По спеціальному фонду не використані кошти на капітальний ремонт у КНП "ЦПМСД №5" - через виникнення додаткового обсягу робіт проведено коригування проектно-кошторисної документації  у 4 кварталі 2018 році.</t>
  </si>
  <si>
    <t>3.           0712110                                       Первинна медична допомога населенню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</si>
</sst>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#,##0.000"/>
    <numFmt numFmtId="166" formatCode="0.0"/>
    <numFmt numFmtId="167" formatCode="#,##0.0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u/>
      <sz val="16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i/>
      <sz val="16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190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6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9" fillId="0" borderId="0" xfId="0" applyFont="1"/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6" fillId="0" borderId="0" xfId="0" applyFont="1"/>
    <xf numFmtId="165" fontId="17" fillId="0" borderId="1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165" fontId="12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9" fillId="0" borderId="17" xfId="0" applyFont="1" applyBorder="1"/>
    <xf numFmtId="0" fontId="9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16" fillId="0" borderId="17" xfId="0" applyFont="1" applyBorder="1"/>
    <xf numFmtId="0" fontId="23" fillId="0" borderId="0" xfId="0" applyFont="1"/>
    <xf numFmtId="0" fontId="1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164" fontId="17" fillId="0" borderId="16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top" wrapText="1"/>
    </xf>
    <xf numFmtId="0" fontId="27" fillId="0" borderId="0" xfId="0" applyFont="1"/>
    <xf numFmtId="0" fontId="18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17" fillId="0" borderId="1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5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center" wrapText="1"/>
    </xf>
    <xf numFmtId="0" fontId="0" fillId="0" borderId="4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>
      <alignment horizontal="left" vertical="top" wrapText="1"/>
    </xf>
    <xf numFmtId="165" fontId="1" fillId="2" borderId="4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17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6"/>
  <sheetViews>
    <sheetView tabSelected="1" view="pageBreakPreview" topLeftCell="A5" zoomScale="66" zoomScaleSheetLayoutView="66" workbookViewId="0">
      <selection activeCell="K14" sqref="K14"/>
    </sheetView>
  </sheetViews>
  <sheetFormatPr defaultRowHeight="14.4"/>
  <cols>
    <col min="1" max="5" width="17.44140625" customWidth="1"/>
    <col min="6" max="6" width="18.44140625" customWidth="1"/>
    <col min="7" max="7" width="18.33203125" customWidth="1"/>
    <col min="8" max="8" width="19.109375" customWidth="1"/>
    <col min="9" max="9" width="18.44140625" customWidth="1"/>
    <col min="10" max="10" width="16.88671875" customWidth="1"/>
    <col min="11" max="11" width="18.77734375" customWidth="1"/>
    <col min="12" max="12" width="17.33203125" customWidth="1"/>
    <col min="13" max="13" width="17.44140625" customWidth="1"/>
    <col min="14" max="14" width="16.44140625" customWidth="1"/>
    <col min="15" max="15" width="32.44140625" customWidth="1"/>
    <col min="16" max="16" width="36.88671875" customWidth="1"/>
    <col min="17" max="17" width="9.5546875" bestFit="1" customWidth="1"/>
  </cols>
  <sheetData>
    <row r="1" spans="1:16" ht="18">
      <c r="J1" s="1"/>
      <c r="N1" s="117" t="s">
        <v>0</v>
      </c>
      <c r="O1" s="117"/>
      <c r="P1" s="117"/>
    </row>
    <row r="2" spans="1:16" ht="18">
      <c r="J2" s="1"/>
      <c r="N2" s="117" t="s">
        <v>1</v>
      </c>
      <c r="O2" s="117"/>
      <c r="P2" s="117"/>
    </row>
    <row r="3" spans="1:16" ht="18">
      <c r="J3" s="1"/>
      <c r="N3" s="117" t="s">
        <v>2</v>
      </c>
      <c r="O3" s="117"/>
      <c r="P3" s="117"/>
    </row>
    <row r="4" spans="1:16" ht="18">
      <c r="A4" s="2"/>
    </row>
    <row r="5" spans="1:16" ht="17.399999999999999">
      <c r="A5" s="3"/>
    </row>
    <row r="6" spans="1:16" ht="20.399999999999999">
      <c r="A6" s="118" t="s">
        <v>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20.399999999999999">
      <c r="A7" s="118" t="s">
        <v>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20.399999999999999">
      <c r="A8" s="118" t="s">
        <v>98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>
      <c r="A9" s="4"/>
    </row>
    <row r="10" spans="1:16" ht="17.399999999999999">
      <c r="A10" s="3" t="s">
        <v>5</v>
      </c>
    </row>
    <row r="11" spans="1:16" ht="17.399999999999999">
      <c r="A11" s="3"/>
    </row>
    <row r="12" spans="1:16" s="24" customFormat="1" ht="21">
      <c r="A12" s="83" t="s">
        <v>99</v>
      </c>
      <c r="B12" s="27"/>
      <c r="C12" s="27"/>
      <c r="D12" s="27"/>
      <c r="E12" s="27"/>
      <c r="F12" s="27"/>
      <c r="G12" s="27"/>
      <c r="H12" s="27"/>
      <c r="I12" s="27"/>
    </row>
    <row r="13" spans="1:16" s="24" customFormat="1" ht="21">
      <c r="A13" s="136" t="s">
        <v>70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16" s="24" customFormat="1" ht="21"/>
    <row r="15" spans="1:16" s="24" customFormat="1" ht="21">
      <c r="A15" s="83" t="s">
        <v>100</v>
      </c>
    </row>
    <row r="16" spans="1:16" s="24" customFormat="1" ht="21">
      <c r="A16" s="136" t="s">
        <v>71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</row>
    <row r="17" spans="1:16" s="24" customFormat="1" ht="21"/>
    <row r="18" spans="1:16" s="24" customFormat="1" ht="21">
      <c r="A18" s="144" t="s">
        <v>161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s="24" customFormat="1" ht="24">
      <c r="A19" s="136" t="s">
        <v>69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</row>
    <row r="21" spans="1:16" ht="18">
      <c r="A21" s="5"/>
    </row>
    <row r="22" spans="1:16" s="55" customFormat="1" ht="21">
      <c r="A22" s="54" t="s">
        <v>67</v>
      </c>
    </row>
    <row r="23" spans="1:16" ht="18.600000000000001" thickBot="1">
      <c r="A23" s="6"/>
      <c r="I23" s="17" t="s">
        <v>6</v>
      </c>
    </row>
    <row r="24" spans="1:16" ht="30" customHeight="1" thickBot="1">
      <c r="A24" s="141" t="s">
        <v>7</v>
      </c>
      <c r="B24" s="142"/>
      <c r="C24" s="143"/>
      <c r="D24" s="141" t="s">
        <v>8</v>
      </c>
      <c r="E24" s="142"/>
      <c r="F24" s="143"/>
      <c r="G24" s="141" t="s">
        <v>9</v>
      </c>
      <c r="H24" s="142"/>
      <c r="I24" s="143"/>
    </row>
    <row r="25" spans="1:16" ht="36.6" thickBot="1">
      <c r="A25" s="15" t="s">
        <v>10</v>
      </c>
      <c r="B25" s="16" t="s">
        <v>11</v>
      </c>
      <c r="C25" s="16" t="s">
        <v>12</v>
      </c>
      <c r="D25" s="16" t="s">
        <v>10</v>
      </c>
      <c r="E25" s="16" t="s">
        <v>11</v>
      </c>
      <c r="F25" s="16" t="s">
        <v>12</v>
      </c>
      <c r="G25" s="16" t="s">
        <v>10</v>
      </c>
      <c r="H25" s="16" t="s">
        <v>11</v>
      </c>
      <c r="I25" s="16" t="s">
        <v>12</v>
      </c>
    </row>
    <row r="26" spans="1:16" ht="15" thickBot="1">
      <c r="A26" s="14">
        <v>1</v>
      </c>
      <c r="B26" s="14">
        <v>2</v>
      </c>
      <c r="C26" s="29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</row>
    <row r="27" spans="1:16" ht="29.25" customHeight="1" thickBot="1">
      <c r="A27" s="61">
        <v>139421.49820999999</v>
      </c>
      <c r="B27" s="61">
        <v>14352.01554</v>
      </c>
      <c r="C27" s="61">
        <f>A27+B27</f>
        <v>153773.51374999998</v>
      </c>
      <c r="D27" s="78">
        <v>138026.95045999999</v>
      </c>
      <c r="E27" s="78">
        <v>17021.872739999999</v>
      </c>
      <c r="F27" s="78">
        <f>D27+E27</f>
        <v>155048.82319999998</v>
      </c>
      <c r="G27" s="61">
        <f>A27-D27</f>
        <v>1394.5477499999979</v>
      </c>
      <c r="H27" s="28">
        <f>B27-E27</f>
        <v>-2669.8571999999986</v>
      </c>
      <c r="I27" s="61">
        <f>G27+H27</f>
        <v>-1275.3094500000007</v>
      </c>
    </row>
    <row r="28" spans="1:16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6" s="24" customFormat="1" ht="21.6" thickBot="1">
      <c r="A29" s="23" t="s">
        <v>13</v>
      </c>
    </row>
    <row r="30" spans="1:16" ht="21.75" customHeight="1" thickBot="1">
      <c r="A30" s="18"/>
      <c r="B30" s="119" t="s">
        <v>16</v>
      </c>
      <c r="C30" s="119" t="s">
        <v>17</v>
      </c>
      <c r="D30" s="121" t="s">
        <v>54</v>
      </c>
      <c r="E30" s="123"/>
      <c r="F30" s="121" t="s">
        <v>18</v>
      </c>
      <c r="G30" s="122"/>
      <c r="H30" s="123"/>
      <c r="I30" s="121" t="s">
        <v>8</v>
      </c>
      <c r="J30" s="122"/>
      <c r="K30" s="123"/>
      <c r="L30" s="121" t="s">
        <v>9</v>
      </c>
      <c r="M30" s="122"/>
      <c r="N30" s="123"/>
      <c r="O30" s="141" t="s">
        <v>22</v>
      </c>
      <c r="P30" s="143"/>
    </row>
    <row r="31" spans="1:16" ht="21.75" customHeight="1" thickBot="1">
      <c r="A31" s="19" t="s">
        <v>14</v>
      </c>
      <c r="B31" s="134"/>
      <c r="C31" s="134"/>
      <c r="D31" s="127"/>
      <c r="E31" s="129"/>
      <c r="F31" s="127" t="s">
        <v>19</v>
      </c>
      <c r="G31" s="133"/>
      <c r="H31" s="129"/>
      <c r="I31" s="127" t="s">
        <v>21</v>
      </c>
      <c r="J31" s="133"/>
      <c r="K31" s="129"/>
      <c r="L31" s="127"/>
      <c r="M31" s="128"/>
      <c r="N31" s="129"/>
      <c r="O31" s="141"/>
      <c r="P31" s="143"/>
    </row>
    <row r="32" spans="1:16" ht="21.75" customHeight="1" thickBot="1">
      <c r="A32" s="19" t="s">
        <v>15</v>
      </c>
      <c r="B32" s="134"/>
      <c r="C32" s="134"/>
      <c r="D32" s="127"/>
      <c r="E32" s="129"/>
      <c r="F32" s="130" t="s">
        <v>20</v>
      </c>
      <c r="G32" s="131"/>
      <c r="H32" s="132"/>
      <c r="I32" s="124"/>
      <c r="J32" s="125"/>
      <c r="K32" s="126"/>
      <c r="L32" s="130"/>
      <c r="M32" s="131"/>
      <c r="N32" s="132"/>
      <c r="O32" s="141"/>
      <c r="P32" s="143"/>
    </row>
    <row r="33" spans="1:17" ht="48" customHeight="1" thickBot="1">
      <c r="A33" s="21"/>
      <c r="B33" s="120"/>
      <c r="C33" s="120"/>
      <c r="D33" s="130"/>
      <c r="E33" s="132"/>
      <c r="F33" s="16" t="s">
        <v>10</v>
      </c>
      <c r="G33" s="16" t="s">
        <v>23</v>
      </c>
      <c r="H33" s="16" t="s">
        <v>12</v>
      </c>
      <c r="I33" s="16" t="s">
        <v>10</v>
      </c>
      <c r="J33" s="16" t="s">
        <v>23</v>
      </c>
      <c r="K33" s="16" t="s">
        <v>12</v>
      </c>
      <c r="L33" s="20" t="s">
        <v>10</v>
      </c>
      <c r="M33" s="16" t="s">
        <v>23</v>
      </c>
      <c r="N33" s="16" t="s">
        <v>12</v>
      </c>
      <c r="O33" s="141"/>
      <c r="P33" s="143"/>
    </row>
    <row r="34" spans="1:17" ht="15" thickBot="1">
      <c r="A34" s="7">
        <v>1</v>
      </c>
      <c r="B34" s="9">
        <v>2</v>
      </c>
      <c r="C34" s="9">
        <v>3</v>
      </c>
      <c r="D34" s="137">
        <v>4</v>
      </c>
      <c r="E34" s="138"/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  <c r="L34" s="8">
        <v>11</v>
      </c>
      <c r="M34" s="8">
        <v>12</v>
      </c>
      <c r="N34" s="8">
        <v>13</v>
      </c>
      <c r="O34" s="145">
        <v>14</v>
      </c>
      <c r="P34" s="146"/>
    </row>
    <row r="35" spans="1:17" ht="99.6" customHeight="1" thickBot="1">
      <c r="A35" s="7"/>
      <c r="B35" s="9"/>
      <c r="C35" s="9"/>
      <c r="D35" s="98" t="s">
        <v>101</v>
      </c>
      <c r="E35" s="135"/>
      <c r="F35" s="8"/>
      <c r="G35" s="8"/>
      <c r="H35" s="8"/>
      <c r="I35" s="8"/>
      <c r="J35" s="8"/>
      <c r="K35" s="8"/>
      <c r="L35" s="8"/>
      <c r="M35" s="8"/>
      <c r="N35" s="8"/>
      <c r="O35" s="81"/>
      <c r="P35" s="82"/>
    </row>
    <row r="36" spans="1:17" ht="296.39999999999998" customHeight="1" thickBot="1">
      <c r="A36" s="34">
        <v>1</v>
      </c>
      <c r="B36" s="30">
        <v>712111</v>
      </c>
      <c r="C36" s="31" t="s">
        <v>72</v>
      </c>
      <c r="D36" s="98" t="s">
        <v>73</v>
      </c>
      <c r="E36" s="135"/>
      <c r="F36" s="79">
        <v>139421.49820999999</v>
      </c>
      <c r="G36" s="79">
        <v>504.38299999999998</v>
      </c>
      <c r="H36" s="79">
        <f>F36+G36</f>
        <v>139925.88120999999</v>
      </c>
      <c r="I36" s="79">
        <v>138026.95045999999</v>
      </c>
      <c r="J36" s="79">
        <v>5958.6108100000001</v>
      </c>
      <c r="K36" s="79">
        <f>I36+J36</f>
        <v>143985.56127000001</v>
      </c>
      <c r="L36" s="38">
        <f t="shared" ref="L36:M38" si="0">F36-I36</f>
        <v>1394.5477499999979</v>
      </c>
      <c r="M36" s="38">
        <f t="shared" si="0"/>
        <v>-5454.2278100000003</v>
      </c>
      <c r="N36" s="38">
        <f>L36+M36</f>
        <v>-4059.6800600000024</v>
      </c>
      <c r="O36" s="149" t="s">
        <v>157</v>
      </c>
      <c r="P36" s="150"/>
    </row>
    <row r="37" spans="1:17" ht="200.25" customHeight="1" thickBot="1">
      <c r="A37" s="34">
        <v>2</v>
      </c>
      <c r="B37" s="30">
        <v>712111</v>
      </c>
      <c r="C37" s="31" t="s">
        <v>72</v>
      </c>
      <c r="D37" s="98" t="s">
        <v>97</v>
      </c>
      <c r="E37" s="135"/>
      <c r="F37" s="79">
        <v>0</v>
      </c>
      <c r="G37" s="79">
        <v>5300</v>
      </c>
      <c r="H37" s="79">
        <f>F37+G37</f>
        <v>5300</v>
      </c>
      <c r="I37" s="38">
        <v>0</v>
      </c>
      <c r="J37" s="79">
        <v>2518.5264999999999</v>
      </c>
      <c r="K37" s="79">
        <f t="shared" ref="K37" si="1">I37+J37</f>
        <v>2518.5264999999999</v>
      </c>
      <c r="L37" s="38">
        <f t="shared" si="0"/>
        <v>0</v>
      </c>
      <c r="M37" s="38">
        <f t="shared" si="0"/>
        <v>2781.4735000000001</v>
      </c>
      <c r="N37" s="38">
        <f>L37+M37</f>
        <v>2781.4735000000001</v>
      </c>
      <c r="O37" s="147" t="s">
        <v>158</v>
      </c>
      <c r="P37" s="148"/>
      <c r="Q37" s="77"/>
    </row>
    <row r="38" spans="1:17" ht="200.25" customHeight="1" thickBot="1">
      <c r="A38" s="34">
        <v>3</v>
      </c>
      <c r="B38" s="30">
        <v>712111</v>
      </c>
      <c r="C38" s="31" t="s">
        <v>72</v>
      </c>
      <c r="D38" s="98" t="s">
        <v>102</v>
      </c>
      <c r="E38" s="135"/>
      <c r="F38" s="79">
        <v>0</v>
      </c>
      <c r="G38" s="79">
        <v>8547.6325400000005</v>
      </c>
      <c r="H38" s="79">
        <f>F38+G38</f>
        <v>8547.6325400000005</v>
      </c>
      <c r="I38" s="38">
        <v>0</v>
      </c>
      <c r="J38" s="79">
        <v>8544.7354300000006</v>
      </c>
      <c r="K38" s="79">
        <f t="shared" ref="K38" si="2">I38+J38</f>
        <v>8544.7354300000006</v>
      </c>
      <c r="L38" s="38">
        <f t="shared" si="0"/>
        <v>0</v>
      </c>
      <c r="M38" s="38">
        <f t="shared" si="0"/>
        <v>2.8971099999998842</v>
      </c>
      <c r="N38" s="38">
        <f>L38+M38</f>
        <v>2.8971099999998842</v>
      </c>
      <c r="O38" s="151" t="s">
        <v>103</v>
      </c>
      <c r="P38" s="152"/>
      <c r="Q38" s="77"/>
    </row>
    <row r="39" spans="1:17" ht="18.75" customHeight="1" thickBot="1">
      <c r="A39" s="10"/>
      <c r="B39" s="9"/>
      <c r="C39" s="9"/>
      <c r="D39" s="139" t="s">
        <v>25</v>
      </c>
      <c r="E39" s="140"/>
      <c r="F39" s="79">
        <f>F36+F37+F38</f>
        <v>139421.49820999999</v>
      </c>
      <c r="G39" s="79">
        <f t="shared" ref="G39:H39" si="3">G36+G37+G38</f>
        <v>14352.01554</v>
      </c>
      <c r="H39" s="79">
        <f t="shared" si="3"/>
        <v>153773.51374999998</v>
      </c>
      <c r="I39" s="79">
        <f>I36+I37+I38</f>
        <v>138026.95045999999</v>
      </c>
      <c r="J39" s="79">
        <f t="shared" ref="J39:K39" si="4">J36+J37+J38</f>
        <v>17021.872739999999</v>
      </c>
      <c r="K39" s="79">
        <f t="shared" si="4"/>
        <v>155048.82320000001</v>
      </c>
      <c r="L39" s="38">
        <f>SUM(L36:L36)</f>
        <v>1394.5477499999979</v>
      </c>
      <c r="M39" s="38">
        <f>SUM(M36:M36)</f>
        <v>-5454.2278100000003</v>
      </c>
      <c r="N39" s="38">
        <f>SUM(N36:N36)</f>
        <v>-4059.6800600000024</v>
      </c>
      <c r="O39" s="145"/>
      <c r="P39" s="146"/>
    </row>
    <row r="40" spans="1:17" ht="21">
      <c r="A40" s="5"/>
      <c r="F40" s="24"/>
      <c r="G40" s="24"/>
      <c r="H40" s="24"/>
    </row>
    <row r="41" spans="1:17" s="24" customFormat="1" ht="21">
      <c r="A41" s="23" t="s">
        <v>26</v>
      </c>
    </row>
    <row r="42" spans="1:17" ht="18.600000000000001" thickBot="1">
      <c r="L42" s="39" t="s">
        <v>6</v>
      </c>
    </row>
    <row r="43" spans="1:17" ht="52.5" customHeight="1" thickBot="1">
      <c r="A43" s="121" t="s">
        <v>51</v>
      </c>
      <c r="B43" s="123"/>
      <c r="C43" s="121" t="s">
        <v>52</v>
      </c>
      <c r="D43" s="122"/>
      <c r="E43" s="123"/>
      <c r="F43" s="121" t="s">
        <v>53</v>
      </c>
      <c r="G43" s="122"/>
      <c r="H43" s="123"/>
      <c r="I43" s="121" t="s">
        <v>9</v>
      </c>
      <c r="J43" s="122"/>
      <c r="K43" s="123"/>
      <c r="L43" s="121" t="s">
        <v>22</v>
      </c>
      <c r="M43" s="122"/>
      <c r="N43" s="122"/>
      <c r="O43" s="123"/>
    </row>
    <row r="44" spans="1:17" ht="18">
      <c r="A44" s="127"/>
      <c r="B44" s="129"/>
      <c r="C44" s="119" t="s">
        <v>10</v>
      </c>
      <c r="D44" s="18" t="s">
        <v>27</v>
      </c>
      <c r="E44" s="119" t="s">
        <v>12</v>
      </c>
      <c r="F44" s="119" t="s">
        <v>10</v>
      </c>
      <c r="G44" s="119" t="s">
        <v>11</v>
      </c>
      <c r="H44" s="119" t="s">
        <v>12</v>
      </c>
      <c r="I44" s="119" t="s">
        <v>10</v>
      </c>
      <c r="J44" s="18" t="s">
        <v>27</v>
      </c>
      <c r="K44" s="119" t="s">
        <v>12</v>
      </c>
      <c r="L44" s="127"/>
      <c r="M44" s="128"/>
      <c r="N44" s="128"/>
      <c r="O44" s="129"/>
    </row>
    <row r="45" spans="1:17" ht="24.75" customHeight="1" thickBot="1">
      <c r="A45" s="130"/>
      <c r="B45" s="132"/>
      <c r="C45" s="120"/>
      <c r="D45" s="15" t="s">
        <v>28</v>
      </c>
      <c r="E45" s="120"/>
      <c r="F45" s="120"/>
      <c r="G45" s="120"/>
      <c r="H45" s="120"/>
      <c r="I45" s="120"/>
      <c r="J45" s="15" t="s">
        <v>28</v>
      </c>
      <c r="K45" s="120"/>
      <c r="L45" s="130"/>
      <c r="M45" s="131"/>
      <c r="N45" s="131"/>
      <c r="O45" s="132"/>
    </row>
    <row r="46" spans="1:17" ht="15" thickBot="1">
      <c r="A46" s="145">
        <v>1</v>
      </c>
      <c r="B46" s="146"/>
      <c r="C46" s="8">
        <v>2</v>
      </c>
      <c r="D46" s="8">
        <v>3</v>
      </c>
      <c r="E46" s="8">
        <v>4</v>
      </c>
      <c r="F46" s="8">
        <v>5</v>
      </c>
      <c r="G46" s="8">
        <v>6</v>
      </c>
      <c r="H46" s="8">
        <v>7</v>
      </c>
      <c r="I46" s="8">
        <v>8</v>
      </c>
      <c r="J46" s="8">
        <v>9</v>
      </c>
      <c r="K46" s="8">
        <v>10</v>
      </c>
      <c r="L46" s="145">
        <v>11</v>
      </c>
      <c r="M46" s="160"/>
      <c r="N46" s="160"/>
      <c r="O46" s="146"/>
    </row>
    <row r="47" spans="1:17" s="37" customFormat="1" ht="187.8" customHeight="1" thickBot="1">
      <c r="A47" s="141" t="s">
        <v>74</v>
      </c>
      <c r="B47" s="143"/>
      <c r="C47" s="79">
        <v>46211.816420000003</v>
      </c>
      <c r="D47" s="79">
        <v>13847.632540000001</v>
      </c>
      <c r="E47" s="79">
        <f>C47+D47</f>
        <v>60059.448960000002</v>
      </c>
      <c r="F47" s="79">
        <v>44951.738579999997</v>
      </c>
      <c r="G47" s="79">
        <v>11063.261930000001</v>
      </c>
      <c r="H47" s="79">
        <f>F47+G47</f>
        <v>56015.000509999998</v>
      </c>
      <c r="I47" s="79">
        <f>C47-F47</f>
        <v>1260.0778400000054</v>
      </c>
      <c r="J47" s="79">
        <f>D47-G47</f>
        <v>2784.3706099999999</v>
      </c>
      <c r="K47" s="79">
        <f t="shared" ref="K47" si="5">E47-H47</f>
        <v>4044.4484500000035</v>
      </c>
      <c r="L47" s="157" t="s">
        <v>160</v>
      </c>
      <c r="M47" s="158"/>
      <c r="N47" s="158"/>
      <c r="O47" s="159"/>
    </row>
    <row r="48" spans="1:17" s="37" customFormat="1" ht="29.25" customHeight="1" thickBot="1">
      <c r="A48" s="184" t="s">
        <v>25</v>
      </c>
      <c r="B48" s="185"/>
      <c r="C48" s="79">
        <f>C47</f>
        <v>46211.816420000003</v>
      </c>
      <c r="D48" s="79">
        <f t="shared" ref="D48:E48" si="6">D47</f>
        <v>13847.632540000001</v>
      </c>
      <c r="E48" s="79">
        <f t="shared" si="6"/>
        <v>60059.448960000002</v>
      </c>
      <c r="F48" s="79">
        <f>F47</f>
        <v>44951.738579999997</v>
      </c>
      <c r="G48" s="79">
        <f t="shared" ref="G48:H48" si="7">G47</f>
        <v>11063.261930000001</v>
      </c>
      <c r="H48" s="79">
        <f t="shared" si="7"/>
        <v>56015.000509999998</v>
      </c>
      <c r="I48" s="79">
        <f>C48-F48</f>
        <v>1260.0778400000054</v>
      </c>
      <c r="J48" s="79">
        <f t="shared" ref="J48" si="8">D48-G48</f>
        <v>2784.3706099999999</v>
      </c>
      <c r="K48" s="79">
        <f t="shared" ref="K48" si="9">E48-H48</f>
        <v>4044.4484500000035</v>
      </c>
      <c r="L48" s="154"/>
      <c r="M48" s="155"/>
      <c r="N48" s="155"/>
      <c r="O48" s="156"/>
    </row>
    <row r="49" spans="1:9" ht="19.5" customHeight="1">
      <c r="A49" s="5"/>
    </row>
    <row r="50" spans="1:9" s="24" customFormat="1" ht="21">
      <c r="A50" s="23" t="s">
        <v>30</v>
      </c>
    </row>
    <row r="51" spans="1:9" ht="18.600000000000001" thickBot="1">
      <c r="A51" s="5"/>
    </row>
    <row r="52" spans="1:9" ht="119.25" customHeight="1" thickBot="1">
      <c r="A52" s="18" t="s">
        <v>31</v>
      </c>
      <c r="B52" s="18" t="s">
        <v>32</v>
      </c>
      <c r="C52" s="141" t="s">
        <v>33</v>
      </c>
      <c r="D52" s="143"/>
      <c r="E52" s="18" t="s">
        <v>34</v>
      </c>
      <c r="F52" s="18" t="s">
        <v>35</v>
      </c>
      <c r="G52" s="40" t="s">
        <v>52</v>
      </c>
      <c r="H52" s="18" t="s">
        <v>36</v>
      </c>
      <c r="I52" s="18" t="s">
        <v>9</v>
      </c>
    </row>
    <row r="53" spans="1:9" ht="15" thickBot="1">
      <c r="A53" s="26">
        <v>1</v>
      </c>
      <c r="B53" s="26">
        <v>2</v>
      </c>
      <c r="C53" s="137">
        <v>3</v>
      </c>
      <c r="D53" s="138"/>
      <c r="E53" s="26">
        <v>4</v>
      </c>
      <c r="F53" s="26">
        <v>5</v>
      </c>
      <c r="G53" s="26">
        <v>6</v>
      </c>
      <c r="H53" s="26">
        <v>7</v>
      </c>
      <c r="I53" s="26">
        <v>8</v>
      </c>
    </row>
    <row r="54" spans="1:9" ht="99.6" customHeight="1" thickBot="1">
      <c r="A54" s="85"/>
      <c r="B54" s="86">
        <v>712111</v>
      </c>
      <c r="C54" s="98" t="s">
        <v>101</v>
      </c>
      <c r="D54" s="135"/>
      <c r="E54" s="84"/>
      <c r="F54" s="84"/>
      <c r="G54" s="84"/>
      <c r="H54" s="84"/>
      <c r="I54" s="80"/>
    </row>
    <row r="55" spans="1:9" ht="44.25" customHeight="1" thickBot="1">
      <c r="A55" s="100">
        <v>1</v>
      </c>
      <c r="B55" s="100">
        <v>712111</v>
      </c>
      <c r="C55" s="177" t="s">
        <v>73</v>
      </c>
      <c r="D55" s="178"/>
      <c r="E55" s="178"/>
      <c r="F55" s="178"/>
      <c r="G55" s="178"/>
      <c r="H55" s="178"/>
      <c r="I55" s="179"/>
    </row>
    <row r="56" spans="1:9" s="36" customFormat="1" ht="23.25" customHeight="1" thickBot="1">
      <c r="A56" s="101"/>
      <c r="B56" s="101"/>
      <c r="C56" s="172" t="s">
        <v>62</v>
      </c>
      <c r="D56" s="173"/>
      <c r="E56" s="50"/>
      <c r="F56" s="51"/>
      <c r="G56" s="53"/>
      <c r="H56" s="48"/>
      <c r="I56" s="52"/>
    </row>
    <row r="57" spans="1:9" s="36" customFormat="1" ht="42" customHeight="1" thickBot="1">
      <c r="A57" s="101"/>
      <c r="B57" s="101"/>
      <c r="C57" s="98" t="s">
        <v>75</v>
      </c>
      <c r="D57" s="99"/>
      <c r="E57" s="63" t="s">
        <v>63</v>
      </c>
      <c r="F57" s="64" t="s">
        <v>76</v>
      </c>
      <c r="G57" s="65">
        <v>1875.75</v>
      </c>
      <c r="H57" s="91">
        <v>1872.25</v>
      </c>
      <c r="I57" s="87">
        <f>G57-H57</f>
        <v>3.5</v>
      </c>
    </row>
    <row r="58" spans="1:9" s="36" customFormat="1" ht="42" customHeight="1" thickBot="1">
      <c r="A58" s="101"/>
      <c r="B58" s="101"/>
      <c r="C58" s="98" t="s">
        <v>77</v>
      </c>
      <c r="D58" s="99"/>
      <c r="E58" s="63" t="s">
        <v>63</v>
      </c>
      <c r="F58" s="64" t="s">
        <v>76</v>
      </c>
      <c r="G58" s="65">
        <v>395.75</v>
      </c>
      <c r="H58" s="91">
        <v>396.25</v>
      </c>
      <c r="I58" s="87">
        <f>G58-H58</f>
        <v>-0.5</v>
      </c>
    </row>
    <row r="59" spans="1:9" s="36" customFormat="1" ht="93" customHeight="1" thickBot="1">
      <c r="A59" s="101"/>
      <c r="B59" s="101"/>
      <c r="C59" s="98" t="s">
        <v>104</v>
      </c>
      <c r="D59" s="99"/>
      <c r="E59" s="63" t="s">
        <v>105</v>
      </c>
      <c r="F59" s="64" t="s">
        <v>106</v>
      </c>
      <c r="G59" s="88">
        <v>139925.88120999999</v>
      </c>
      <c r="H59" s="79">
        <v>143985.56127000001</v>
      </c>
      <c r="I59" s="89">
        <f>G59-H59</f>
        <v>-4059.6800600000133</v>
      </c>
    </row>
    <row r="60" spans="1:9" s="36" customFormat="1" ht="28.2" customHeight="1" thickBot="1">
      <c r="A60" s="101"/>
      <c r="B60" s="101"/>
      <c r="C60" s="98" t="s">
        <v>107</v>
      </c>
      <c r="D60" s="99"/>
      <c r="E60" s="63"/>
      <c r="F60" s="64"/>
      <c r="G60" s="88"/>
      <c r="H60" s="65"/>
      <c r="I60" s="89"/>
    </row>
    <row r="61" spans="1:9" s="36" customFormat="1" ht="91.8" customHeight="1" thickBot="1">
      <c r="A61" s="101"/>
      <c r="B61" s="101"/>
      <c r="C61" s="98" t="s">
        <v>108</v>
      </c>
      <c r="D61" s="99"/>
      <c r="E61" s="63" t="s">
        <v>90</v>
      </c>
      <c r="F61" s="114" t="s">
        <v>114</v>
      </c>
      <c r="G61" s="88">
        <v>4627.777</v>
      </c>
      <c r="H61" s="88">
        <v>4577.6921499999999</v>
      </c>
      <c r="I61" s="89">
        <f>G61-H61</f>
        <v>50.084850000000188</v>
      </c>
    </row>
    <row r="62" spans="1:9" s="36" customFormat="1" ht="63" customHeight="1" thickBot="1">
      <c r="A62" s="101"/>
      <c r="B62" s="101"/>
      <c r="C62" s="98" t="s">
        <v>109</v>
      </c>
      <c r="D62" s="99"/>
      <c r="E62" s="63" t="s">
        <v>90</v>
      </c>
      <c r="F62" s="115"/>
      <c r="G62" s="88">
        <v>3129.6842299999998</v>
      </c>
      <c r="H62" s="88">
        <v>3108.5071400000002</v>
      </c>
      <c r="I62" s="89">
        <f t="shared" ref="I62:I66" si="10">G62-H62</f>
        <v>21.17708999999968</v>
      </c>
    </row>
    <row r="63" spans="1:9" s="36" customFormat="1" ht="69" customHeight="1" thickBot="1">
      <c r="A63" s="101"/>
      <c r="B63" s="101"/>
      <c r="C63" s="98" t="s">
        <v>110</v>
      </c>
      <c r="D63" s="99"/>
      <c r="E63" s="63" t="s">
        <v>90</v>
      </c>
      <c r="F63" s="115"/>
      <c r="G63" s="88">
        <v>22958.548169999998</v>
      </c>
      <c r="H63" s="88">
        <v>22869.84388</v>
      </c>
      <c r="I63" s="89">
        <f t="shared" si="10"/>
        <v>88.704289999997854</v>
      </c>
    </row>
    <row r="64" spans="1:9" s="36" customFormat="1" ht="114.6" customHeight="1" thickBot="1">
      <c r="A64" s="101"/>
      <c r="B64" s="101"/>
      <c r="C64" s="98" t="s">
        <v>111</v>
      </c>
      <c r="D64" s="99"/>
      <c r="E64" s="63" t="s">
        <v>90</v>
      </c>
      <c r="F64" s="115"/>
      <c r="G64" s="88">
        <v>3567.75216</v>
      </c>
      <c r="H64" s="88">
        <v>3562.31313</v>
      </c>
      <c r="I64" s="89">
        <f t="shared" si="10"/>
        <v>5.4390300000000025</v>
      </c>
    </row>
    <row r="65" spans="1:9" s="36" customFormat="1" ht="78.599999999999994" customHeight="1" thickBot="1">
      <c r="A65" s="101"/>
      <c r="B65" s="101"/>
      <c r="C65" s="98" t="s">
        <v>112</v>
      </c>
      <c r="D65" s="99"/>
      <c r="E65" s="63" t="s">
        <v>90</v>
      </c>
      <c r="F65" s="115"/>
      <c r="G65" s="88">
        <v>223.72902999999999</v>
      </c>
      <c r="H65" s="88">
        <v>223.46275</v>
      </c>
      <c r="I65" s="89">
        <f t="shared" si="10"/>
        <v>0.26627999999999474</v>
      </c>
    </row>
    <row r="66" spans="1:9" s="36" customFormat="1" ht="60.6" customHeight="1" thickBot="1">
      <c r="A66" s="101"/>
      <c r="B66" s="101"/>
      <c r="C66" s="98" t="s">
        <v>113</v>
      </c>
      <c r="D66" s="99"/>
      <c r="E66" s="63" t="s">
        <v>90</v>
      </c>
      <c r="F66" s="116"/>
      <c r="G66" s="88">
        <v>229.59142</v>
      </c>
      <c r="H66" s="88">
        <v>229.59142</v>
      </c>
      <c r="I66" s="89">
        <f t="shared" si="10"/>
        <v>0</v>
      </c>
    </row>
    <row r="67" spans="1:9" s="36" customFormat="1" ht="168.6" customHeight="1" thickBot="1">
      <c r="A67" s="101"/>
      <c r="B67" s="101"/>
      <c r="C67" s="166" t="s">
        <v>115</v>
      </c>
      <c r="D67" s="167"/>
      <c r="E67" s="167"/>
      <c r="F67" s="167"/>
      <c r="G67" s="167"/>
      <c r="H67" s="167"/>
      <c r="I67" s="168"/>
    </row>
    <row r="68" spans="1:9" s="36" customFormat="1" ht="27.75" customHeight="1" thickBot="1">
      <c r="A68" s="101"/>
      <c r="B68" s="101"/>
      <c r="C68" s="172" t="s">
        <v>64</v>
      </c>
      <c r="D68" s="173"/>
      <c r="E68" s="50"/>
      <c r="F68" s="51"/>
      <c r="G68" s="53"/>
      <c r="H68" s="48"/>
      <c r="I68" s="52"/>
    </row>
    <row r="69" spans="1:9" s="36" customFormat="1" ht="46.5" customHeight="1" thickBot="1">
      <c r="A69" s="101"/>
      <c r="B69" s="101"/>
      <c r="C69" s="98" t="s">
        <v>78</v>
      </c>
      <c r="D69" s="99"/>
      <c r="E69" s="64" t="s">
        <v>79</v>
      </c>
      <c r="F69" s="64" t="s">
        <v>80</v>
      </c>
      <c r="G69" s="66">
        <v>637550</v>
      </c>
      <c r="H69" s="94">
        <v>630941</v>
      </c>
      <c r="I69" s="56">
        <f>G69-H69</f>
        <v>6609</v>
      </c>
    </row>
    <row r="70" spans="1:9" s="36" customFormat="1" ht="49.5" customHeight="1" thickBot="1">
      <c r="A70" s="101"/>
      <c r="B70" s="101"/>
      <c r="C70" s="98" t="s">
        <v>81</v>
      </c>
      <c r="D70" s="99"/>
      <c r="E70" s="64" t="s">
        <v>63</v>
      </c>
      <c r="F70" s="64" t="s">
        <v>82</v>
      </c>
      <c r="G70" s="66">
        <v>2754540</v>
      </c>
      <c r="H70" s="94">
        <v>2522329</v>
      </c>
      <c r="I70" s="56">
        <f>G70-H70</f>
        <v>232211</v>
      </c>
    </row>
    <row r="71" spans="1:9" s="36" customFormat="1" ht="91.8" customHeight="1" thickBot="1">
      <c r="A71" s="101"/>
      <c r="B71" s="101"/>
      <c r="C71" s="98" t="s">
        <v>116</v>
      </c>
      <c r="D71" s="99"/>
      <c r="E71" s="64" t="s">
        <v>117</v>
      </c>
      <c r="F71" s="64" t="s">
        <v>125</v>
      </c>
      <c r="G71" s="90">
        <v>702</v>
      </c>
      <c r="H71" s="90">
        <v>702</v>
      </c>
      <c r="I71" s="90">
        <f>G71-H71</f>
        <v>0</v>
      </c>
    </row>
    <row r="72" spans="1:9" s="36" customFormat="1" ht="82.8" customHeight="1" thickBot="1">
      <c r="A72" s="101"/>
      <c r="B72" s="101"/>
      <c r="C72" s="98" t="s">
        <v>118</v>
      </c>
      <c r="D72" s="99"/>
      <c r="E72" s="64" t="s">
        <v>117</v>
      </c>
      <c r="F72" s="64" t="s">
        <v>125</v>
      </c>
      <c r="G72" s="90">
        <v>18</v>
      </c>
      <c r="H72" s="90">
        <v>18</v>
      </c>
      <c r="I72" s="90">
        <f t="shared" ref="I72:I76" si="11">G72-H72</f>
        <v>0</v>
      </c>
    </row>
    <row r="73" spans="1:9" s="36" customFormat="1" ht="95.4" customHeight="1" thickBot="1">
      <c r="A73" s="101"/>
      <c r="B73" s="101"/>
      <c r="C73" s="98" t="s">
        <v>119</v>
      </c>
      <c r="D73" s="99"/>
      <c r="E73" s="64" t="s">
        <v>117</v>
      </c>
      <c r="F73" s="64" t="s">
        <v>125</v>
      </c>
      <c r="G73" s="90">
        <v>12310</v>
      </c>
      <c r="H73" s="90">
        <v>12310</v>
      </c>
      <c r="I73" s="90">
        <f t="shared" si="11"/>
        <v>0</v>
      </c>
    </row>
    <row r="74" spans="1:9" s="36" customFormat="1" ht="157.80000000000001" customHeight="1" thickBot="1">
      <c r="A74" s="101"/>
      <c r="B74" s="101"/>
      <c r="C74" s="98" t="s">
        <v>120</v>
      </c>
      <c r="D74" s="99"/>
      <c r="E74" s="64" t="s">
        <v>121</v>
      </c>
      <c r="F74" s="64" t="s">
        <v>125</v>
      </c>
      <c r="G74" s="90">
        <v>156696</v>
      </c>
      <c r="H74" s="90">
        <v>156696</v>
      </c>
      <c r="I74" s="90">
        <f t="shared" si="11"/>
        <v>0</v>
      </c>
    </row>
    <row r="75" spans="1:9" s="36" customFormat="1" ht="113.4" customHeight="1" thickBot="1">
      <c r="A75" s="101"/>
      <c r="B75" s="101"/>
      <c r="C75" s="98" t="s">
        <v>122</v>
      </c>
      <c r="D75" s="99"/>
      <c r="E75" s="64" t="s">
        <v>123</v>
      </c>
      <c r="F75" s="64" t="s">
        <v>125</v>
      </c>
      <c r="G75" s="90">
        <v>891</v>
      </c>
      <c r="H75" s="90">
        <v>891</v>
      </c>
      <c r="I75" s="90">
        <f t="shared" si="11"/>
        <v>0</v>
      </c>
    </row>
    <row r="76" spans="1:9" s="36" customFormat="1" ht="76.8" customHeight="1" thickBot="1">
      <c r="A76" s="101"/>
      <c r="B76" s="101"/>
      <c r="C76" s="98" t="s">
        <v>124</v>
      </c>
      <c r="D76" s="99"/>
      <c r="E76" s="64" t="s">
        <v>121</v>
      </c>
      <c r="F76" s="64" t="s">
        <v>125</v>
      </c>
      <c r="G76" s="90">
        <v>376</v>
      </c>
      <c r="H76" s="90">
        <v>376</v>
      </c>
      <c r="I76" s="90">
        <f t="shared" si="11"/>
        <v>0</v>
      </c>
    </row>
    <row r="77" spans="1:9" s="36" customFormat="1" ht="42.75" customHeight="1" thickBot="1">
      <c r="A77" s="101"/>
      <c r="B77" s="101"/>
      <c r="C77" s="161" t="s">
        <v>154</v>
      </c>
      <c r="D77" s="162"/>
      <c r="E77" s="162"/>
      <c r="F77" s="162"/>
      <c r="G77" s="162"/>
      <c r="H77" s="162"/>
      <c r="I77" s="163"/>
    </row>
    <row r="78" spans="1:9" s="36" customFormat="1" ht="48" customHeight="1" thickBot="1">
      <c r="A78" s="101"/>
      <c r="B78" s="101"/>
      <c r="C78" s="188" t="s">
        <v>65</v>
      </c>
      <c r="D78" s="189"/>
      <c r="E78" s="50"/>
      <c r="F78" s="51"/>
      <c r="G78" s="53"/>
      <c r="H78" s="48"/>
      <c r="I78" s="48"/>
    </row>
    <row r="79" spans="1:9" s="36" customFormat="1" ht="66" customHeight="1" thickBot="1">
      <c r="A79" s="101"/>
      <c r="B79" s="164"/>
      <c r="C79" s="186" t="s">
        <v>126</v>
      </c>
      <c r="D79" s="187"/>
      <c r="E79" s="114" t="s">
        <v>63</v>
      </c>
      <c r="F79" s="114" t="s">
        <v>85</v>
      </c>
      <c r="G79" s="66"/>
      <c r="H79" s="56"/>
      <c r="I79" s="56"/>
    </row>
    <row r="80" spans="1:9" s="36" customFormat="1" ht="28.8" customHeight="1" thickBot="1">
      <c r="A80" s="101"/>
      <c r="B80" s="164"/>
      <c r="C80" s="112" t="s">
        <v>127</v>
      </c>
      <c r="D80" s="113"/>
      <c r="E80" s="115"/>
      <c r="F80" s="115"/>
      <c r="G80" s="66">
        <v>2000</v>
      </c>
      <c r="H80" s="95">
        <v>1282</v>
      </c>
      <c r="I80" s="56">
        <f t="shared" ref="I80:I83" si="12">G80-H80</f>
        <v>718</v>
      </c>
    </row>
    <row r="81" spans="1:9" s="36" customFormat="1" ht="28.8" customHeight="1" thickBot="1">
      <c r="A81" s="101"/>
      <c r="B81" s="164"/>
      <c r="C81" s="112" t="s">
        <v>128</v>
      </c>
      <c r="D81" s="113"/>
      <c r="E81" s="115"/>
      <c r="F81" s="115"/>
      <c r="G81" s="66">
        <v>1800</v>
      </c>
      <c r="H81" s="95">
        <v>1893</v>
      </c>
      <c r="I81" s="56">
        <f t="shared" si="12"/>
        <v>-93</v>
      </c>
    </row>
    <row r="82" spans="1:9" s="36" customFormat="1" ht="28.8" customHeight="1" thickBot="1">
      <c r="A82" s="101"/>
      <c r="B82" s="164"/>
      <c r="C82" s="110" t="s">
        <v>129</v>
      </c>
      <c r="D82" s="111"/>
      <c r="E82" s="116"/>
      <c r="F82" s="116"/>
      <c r="G82" s="66">
        <v>900</v>
      </c>
      <c r="H82" s="95">
        <v>687</v>
      </c>
      <c r="I82" s="56">
        <f t="shared" si="12"/>
        <v>213</v>
      </c>
    </row>
    <row r="83" spans="1:9" s="36" customFormat="1" ht="63" customHeight="1" thickBot="1">
      <c r="A83" s="101"/>
      <c r="B83" s="101"/>
      <c r="C83" s="110" t="s">
        <v>84</v>
      </c>
      <c r="D83" s="111"/>
      <c r="E83" s="64" t="s">
        <v>63</v>
      </c>
      <c r="F83" s="64" t="s">
        <v>85</v>
      </c>
      <c r="G83" s="66">
        <v>6908</v>
      </c>
      <c r="H83" s="95">
        <v>4955</v>
      </c>
      <c r="I83" s="56">
        <f t="shared" si="12"/>
        <v>1953</v>
      </c>
    </row>
    <row r="84" spans="1:9" s="36" customFormat="1" ht="104.4" customHeight="1" thickBot="1">
      <c r="A84" s="101"/>
      <c r="B84" s="101"/>
      <c r="C84" s="110" t="s">
        <v>130</v>
      </c>
      <c r="D84" s="111"/>
      <c r="E84" s="64" t="s">
        <v>90</v>
      </c>
      <c r="F84" s="64" t="s">
        <v>136</v>
      </c>
      <c r="G84" s="88">
        <f t="shared" ref="G84:H89" si="13">G61/G71</f>
        <v>6.5922749287749287</v>
      </c>
      <c r="H84" s="88">
        <f t="shared" si="13"/>
        <v>6.5209289886039885</v>
      </c>
      <c r="I84" s="89">
        <f>G84-H84</f>
        <v>7.1345940170940203E-2</v>
      </c>
    </row>
    <row r="85" spans="1:9" s="36" customFormat="1" ht="76.8" customHeight="1" thickBot="1">
      <c r="A85" s="101"/>
      <c r="B85" s="101"/>
      <c r="C85" s="110" t="s">
        <v>131</v>
      </c>
      <c r="D85" s="111"/>
      <c r="E85" s="64" t="s">
        <v>90</v>
      </c>
      <c r="F85" s="64" t="s">
        <v>136</v>
      </c>
      <c r="G85" s="88">
        <f t="shared" si="13"/>
        <v>173.87134611111111</v>
      </c>
      <c r="H85" s="88">
        <f t="shared" si="13"/>
        <v>172.69484111111112</v>
      </c>
      <c r="I85" s="89">
        <f t="shared" ref="I85:I89" si="14">G85-H85</f>
        <v>1.1765049999999917</v>
      </c>
    </row>
    <row r="86" spans="1:9" s="36" customFormat="1" ht="100.2" customHeight="1" thickBot="1">
      <c r="A86" s="101"/>
      <c r="B86" s="101"/>
      <c r="C86" s="110" t="s">
        <v>132</v>
      </c>
      <c r="D86" s="111"/>
      <c r="E86" s="64" t="s">
        <v>90</v>
      </c>
      <c r="F86" s="64" t="s">
        <v>136</v>
      </c>
      <c r="G86" s="88">
        <f t="shared" si="13"/>
        <v>1.865032345247766</v>
      </c>
      <c r="H86" s="88">
        <f t="shared" si="13"/>
        <v>1.8578264727863525</v>
      </c>
      <c r="I86" s="89">
        <f t="shared" si="14"/>
        <v>7.205872461413465E-3</v>
      </c>
    </row>
    <row r="87" spans="1:9" s="36" customFormat="1" ht="134.4" customHeight="1" thickBot="1">
      <c r="A87" s="101"/>
      <c r="B87" s="101"/>
      <c r="C87" s="110" t="s">
        <v>133</v>
      </c>
      <c r="D87" s="111"/>
      <c r="E87" s="64" t="s">
        <v>90</v>
      </c>
      <c r="F87" s="64" t="s">
        <v>136</v>
      </c>
      <c r="G87" s="88">
        <f t="shared" si="13"/>
        <v>2.2768623066319497E-2</v>
      </c>
      <c r="H87" s="88">
        <f t="shared" si="13"/>
        <v>2.2733912352580793E-2</v>
      </c>
      <c r="I87" s="89">
        <f t="shared" si="14"/>
        <v>3.4710713738703852E-5</v>
      </c>
    </row>
    <row r="88" spans="1:9" s="36" customFormat="1" ht="117" customHeight="1" thickBot="1">
      <c r="A88" s="101"/>
      <c r="B88" s="101"/>
      <c r="C88" s="110" t="s">
        <v>134</v>
      </c>
      <c r="D88" s="111"/>
      <c r="E88" s="64" t="s">
        <v>90</v>
      </c>
      <c r="F88" s="64" t="s">
        <v>136</v>
      </c>
      <c r="G88" s="88">
        <f t="shared" si="13"/>
        <v>0.25109879910213245</v>
      </c>
      <c r="H88" s="88">
        <f t="shared" si="13"/>
        <v>0.2507999438832772</v>
      </c>
      <c r="I88" s="89">
        <f t="shared" si="14"/>
        <v>2.9885521885525401E-4</v>
      </c>
    </row>
    <row r="89" spans="1:9" s="36" customFormat="1" ht="76.8" customHeight="1" thickBot="1">
      <c r="A89" s="101"/>
      <c r="B89" s="101"/>
      <c r="C89" s="110" t="s">
        <v>135</v>
      </c>
      <c r="D89" s="111"/>
      <c r="E89" s="64" t="s">
        <v>90</v>
      </c>
      <c r="F89" s="64" t="s">
        <v>136</v>
      </c>
      <c r="G89" s="88">
        <f t="shared" si="13"/>
        <v>0.61061547872340427</v>
      </c>
      <c r="H89" s="88">
        <f t="shared" si="13"/>
        <v>0.61061547872340427</v>
      </c>
      <c r="I89" s="89">
        <f t="shared" si="14"/>
        <v>0</v>
      </c>
    </row>
    <row r="90" spans="1:9" s="36" customFormat="1" ht="30" customHeight="1" thickBot="1">
      <c r="A90" s="101"/>
      <c r="B90" s="101"/>
      <c r="C90" s="161" t="s">
        <v>155</v>
      </c>
      <c r="D90" s="162"/>
      <c r="E90" s="162"/>
      <c r="F90" s="162"/>
      <c r="G90" s="162"/>
      <c r="H90" s="162"/>
      <c r="I90" s="163"/>
    </row>
    <row r="91" spans="1:9" s="36" customFormat="1" ht="27" customHeight="1" thickBot="1">
      <c r="A91" s="101"/>
      <c r="B91" s="101"/>
      <c r="C91" s="172" t="s">
        <v>66</v>
      </c>
      <c r="D91" s="173"/>
      <c r="E91" s="50"/>
      <c r="F91" s="51"/>
      <c r="G91" s="53"/>
      <c r="H91" s="48"/>
      <c r="I91" s="48"/>
    </row>
    <row r="92" spans="1:9" s="36" customFormat="1" ht="80.25" customHeight="1" thickBot="1">
      <c r="A92" s="101"/>
      <c r="B92" s="101"/>
      <c r="C92" s="98" t="s">
        <v>86</v>
      </c>
      <c r="D92" s="99"/>
      <c r="E92" s="64" t="s">
        <v>87</v>
      </c>
      <c r="F92" s="64" t="s">
        <v>83</v>
      </c>
      <c r="G92" s="66">
        <v>1</v>
      </c>
      <c r="H92" s="96">
        <v>1.5</v>
      </c>
      <c r="I92" s="56">
        <f>G92-H92</f>
        <v>-0.5</v>
      </c>
    </row>
    <row r="93" spans="1:9" s="36" customFormat="1" ht="66" customHeight="1" thickBot="1">
      <c r="A93" s="101"/>
      <c r="B93" s="101"/>
      <c r="C93" s="98" t="s">
        <v>88</v>
      </c>
      <c r="D93" s="99"/>
      <c r="E93" s="64" t="s">
        <v>87</v>
      </c>
      <c r="F93" s="64" t="s">
        <v>83</v>
      </c>
      <c r="G93" s="66">
        <v>1</v>
      </c>
      <c r="H93" s="96">
        <v>0.1</v>
      </c>
      <c r="I93" s="56">
        <f>G93-H93</f>
        <v>0.9</v>
      </c>
    </row>
    <row r="94" spans="1:9" s="36" customFormat="1" ht="99" customHeight="1" thickBot="1">
      <c r="A94" s="101"/>
      <c r="B94" s="101"/>
      <c r="C94" s="98" t="s">
        <v>137</v>
      </c>
      <c r="D94" s="99"/>
      <c r="E94" s="64" t="s">
        <v>87</v>
      </c>
      <c r="F94" s="64" t="s">
        <v>136</v>
      </c>
      <c r="G94" s="92">
        <v>100</v>
      </c>
      <c r="H94" s="92">
        <v>100</v>
      </c>
      <c r="I94" s="92">
        <f>G94-H94</f>
        <v>0</v>
      </c>
    </row>
    <row r="95" spans="1:9" s="36" customFormat="1" ht="64.2" customHeight="1" thickBot="1">
      <c r="A95" s="101"/>
      <c r="B95" s="101"/>
      <c r="C95" s="98" t="s">
        <v>138</v>
      </c>
      <c r="D95" s="99"/>
      <c r="E95" s="64" t="s">
        <v>87</v>
      </c>
      <c r="F95" s="64" t="s">
        <v>136</v>
      </c>
      <c r="G95" s="92">
        <v>100</v>
      </c>
      <c r="H95" s="92">
        <v>100</v>
      </c>
      <c r="I95" s="92">
        <f t="shared" ref="I95:I99" si="15">G95-H95</f>
        <v>0</v>
      </c>
    </row>
    <row r="96" spans="1:9" s="36" customFormat="1" ht="89.4" customHeight="1" thickBot="1">
      <c r="A96" s="101"/>
      <c r="B96" s="101"/>
      <c r="C96" s="98" t="s">
        <v>139</v>
      </c>
      <c r="D96" s="99"/>
      <c r="E96" s="64" t="s">
        <v>87</v>
      </c>
      <c r="F96" s="64" t="s">
        <v>136</v>
      </c>
      <c r="G96" s="92">
        <v>100</v>
      </c>
      <c r="H96" s="92">
        <v>100</v>
      </c>
      <c r="I96" s="92">
        <f t="shared" si="15"/>
        <v>0</v>
      </c>
    </row>
    <row r="97" spans="1:9" s="36" customFormat="1" ht="107.4" customHeight="1" thickBot="1">
      <c r="A97" s="101"/>
      <c r="B97" s="101"/>
      <c r="C97" s="98" t="s">
        <v>140</v>
      </c>
      <c r="D97" s="99"/>
      <c r="E97" s="64" t="s">
        <v>87</v>
      </c>
      <c r="F97" s="64" t="s">
        <v>136</v>
      </c>
      <c r="G97" s="92">
        <v>100</v>
      </c>
      <c r="H97" s="92">
        <v>100</v>
      </c>
      <c r="I97" s="92">
        <f t="shared" si="15"/>
        <v>0</v>
      </c>
    </row>
    <row r="98" spans="1:9" s="36" customFormat="1" ht="59.4" customHeight="1" thickBot="1">
      <c r="A98" s="101"/>
      <c r="B98" s="101"/>
      <c r="C98" s="98" t="s">
        <v>141</v>
      </c>
      <c r="D98" s="99"/>
      <c r="E98" s="64" t="s">
        <v>87</v>
      </c>
      <c r="F98" s="64" t="s">
        <v>136</v>
      </c>
      <c r="G98" s="92">
        <v>100</v>
      </c>
      <c r="H98" s="92">
        <v>100</v>
      </c>
      <c r="I98" s="92">
        <f t="shared" si="15"/>
        <v>0</v>
      </c>
    </row>
    <row r="99" spans="1:9" s="36" customFormat="1" ht="78" customHeight="1" thickBot="1">
      <c r="A99" s="101"/>
      <c r="B99" s="101"/>
      <c r="C99" s="98" t="s">
        <v>142</v>
      </c>
      <c r="D99" s="99"/>
      <c r="E99" s="64" t="s">
        <v>87</v>
      </c>
      <c r="F99" s="64" t="s">
        <v>136</v>
      </c>
      <c r="G99" s="92">
        <v>100</v>
      </c>
      <c r="H99" s="92">
        <v>100</v>
      </c>
      <c r="I99" s="92">
        <f t="shared" si="15"/>
        <v>0</v>
      </c>
    </row>
    <row r="100" spans="1:9" s="36" customFormat="1" ht="42.75" customHeight="1" thickBot="1">
      <c r="A100" s="101"/>
      <c r="B100" s="101"/>
      <c r="C100" s="166" t="s">
        <v>159</v>
      </c>
      <c r="D100" s="167"/>
      <c r="E100" s="167"/>
      <c r="F100" s="167"/>
      <c r="G100" s="167"/>
      <c r="H100" s="167"/>
      <c r="I100" s="168"/>
    </row>
    <row r="101" spans="1:9" s="36" customFormat="1" ht="42.75" customHeight="1" thickBot="1">
      <c r="A101" s="165"/>
      <c r="B101" s="165"/>
      <c r="C101" s="169" t="s">
        <v>143</v>
      </c>
      <c r="D101" s="170"/>
      <c r="E101" s="170"/>
      <c r="F101" s="170"/>
      <c r="G101" s="170"/>
      <c r="H101" s="170"/>
      <c r="I101" s="171"/>
    </row>
    <row r="102" spans="1:9" s="24" customFormat="1" ht="31.5" customHeight="1" thickBot="1">
      <c r="A102" s="100">
        <v>2</v>
      </c>
      <c r="B102" s="100">
        <v>712111</v>
      </c>
      <c r="C102" s="177" t="s">
        <v>94</v>
      </c>
      <c r="D102" s="178"/>
      <c r="E102" s="178"/>
      <c r="F102" s="178"/>
      <c r="G102" s="178"/>
      <c r="H102" s="178"/>
      <c r="I102" s="179"/>
    </row>
    <row r="103" spans="1:9" s="70" customFormat="1" ht="26.25" customHeight="1" thickBot="1">
      <c r="A103" s="101"/>
      <c r="B103" s="101"/>
      <c r="C103" s="102" t="s">
        <v>62</v>
      </c>
      <c r="D103" s="103"/>
      <c r="E103" s="67"/>
      <c r="F103" s="67"/>
      <c r="G103" s="68"/>
      <c r="H103" s="69"/>
      <c r="I103" s="69"/>
    </row>
    <row r="104" spans="1:9" s="36" customFormat="1" ht="89.4" customHeight="1" thickBot="1">
      <c r="A104" s="101"/>
      <c r="B104" s="101"/>
      <c r="C104" s="98" t="s">
        <v>89</v>
      </c>
      <c r="D104" s="99"/>
      <c r="E104" s="64" t="s">
        <v>90</v>
      </c>
      <c r="F104" s="64" t="s">
        <v>106</v>
      </c>
      <c r="G104" s="62">
        <v>5300</v>
      </c>
      <c r="H104" s="79">
        <v>2518.5264999999999</v>
      </c>
      <c r="I104" s="72">
        <f>G104-H104</f>
        <v>2781.4735000000001</v>
      </c>
    </row>
    <row r="105" spans="1:9" s="36" customFormat="1" ht="45" customHeight="1" thickBot="1">
      <c r="A105" s="101"/>
      <c r="B105" s="101"/>
      <c r="C105" s="147" t="s">
        <v>156</v>
      </c>
      <c r="D105" s="153"/>
      <c r="E105" s="153"/>
      <c r="F105" s="153"/>
      <c r="G105" s="153"/>
      <c r="H105" s="153"/>
      <c r="I105" s="148"/>
    </row>
    <row r="106" spans="1:9" s="70" customFormat="1" ht="28.5" customHeight="1" thickBot="1">
      <c r="A106" s="101"/>
      <c r="B106" s="101"/>
      <c r="C106" s="102" t="s">
        <v>64</v>
      </c>
      <c r="D106" s="103"/>
      <c r="E106" s="73"/>
      <c r="F106" s="74"/>
      <c r="G106" s="68"/>
      <c r="H106" s="69"/>
      <c r="I106" s="69"/>
    </row>
    <row r="107" spans="1:9" s="36" customFormat="1" ht="63" customHeight="1" thickBot="1">
      <c r="A107" s="101"/>
      <c r="B107" s="101"/>
      <c r="C107" s="98" t="s">
        <v>91</v>
      </c>
      <c r="D107" s="99"/>
      <c r="E107" s="64" t="s">
        <v>63</v>
      </c>
      <c r="F107" s="71" t="s">
        <v>144</v>
      </c>
      <c r="G107" s="66">
        <v>1</v>
      </c>
      <c r="H107" s="52">
        <v>1</v>
      </c>
      <c r="I107" s="52">
        <f>G107-H107</f>
        <v>0</v>
      </c>
    </row>
    <row r="108" spans="1:9" s="36" customFormat="1" ht="45.75" customHeight="1" thickBot="1">
      <c r="A108" s="101"/>
      <c r="B108" s="101"/>
      <c r="C108" s="98" t="s">
        <v>92</v>
      </c>
      <c r="D108" s="99"/>
      <c r="E108" s="64" t="s">
        <v>63</v>
      </c>
      <c r="F108" s="71" t="s">
        <v>144</v>
      </c>
      <c r="G108" s="66">
        <v>1</v>
      </c>
      <c r="H108" s="52">
        <v>1</v>
      </c>
      <c r="I108" s="52">
        <f>G108-H108</f>
        <v>0</v>
      </c>
    </row>
    <row r="109" spans="1:9" s="36" customFormat="1" ht="27.6" customHeight="1" thickBot="1">
      <c r="A109" s="101"/>
      <c r="B109" s="101"/>
      <c r="C109" s="107" t="s">
        <v>61</v>
      </c>
      <c r="D109" s="108"/>
      <c r="E109" s="108"/>
      <c r="F109" s="108"/>
      <c r="G109" s="108"/>
      <c r="H109" s="108"/>
      <c r="I109" s="109"/>
    </row>
    <row r="110" spans="1:9" s="70" customFormat="1" ht="42.75" customHeight="1" thickBot="1">
      <c r="A110" s="101"/>
      <c r="B110" s="101"/>
      <c r="C110" s="102" t="s">
        <v>65</v>
      </c>
      <c r="D110" s="103"/>
      <c r="E110" s="75"/>
      <c r="F110" s="67"/>
      <c r="G110" s="68"/>
      <c r="H110" s="69"/>
      <c r="I110" s="69"/>
    </row>
    <row r="111" spans="1:9" s="36" customFormat="1" ht="45" customHeight="1" thickBot="1">
      <c r="A111" s="101"/>
      <c r="B111" s="101"/>
      <c r="C111" s="98" t="s">
        <v>93</v>
      </c>
      <c r="D111" s="99"/>
      <c r="E111" s="64" t="s">
        <v>90</v>
      </c>
      <c r="F111" s="71" t="s">
        <v>85</v>
      </c>
      <c r="G111" s="62">
        <f>G104/G108</f>
        <v>5300</v>
      </c>
      <c r="H111" s="72">
        <f>H104/H108</f>
        <v>2518.5264999999999</v>
      </c>
      <c r="I111" s="72">
        <f>G111-H111</f>
        <v>2781.4735000000001</v>
      </c>
    </row>
    <row r="112" spans="1:9" s="36" customFormat="1" ht="22.5" customHeight="1" thickBot="1">
      <c r="A112" s="101"/>
      <c r="B112" s="101"/>
      <c r="C112" s="104" t="s">
        <v>61</v>
      </c>
      <c r="D112" s="105"/>
      <c r="E112" s="105"/>
      <c r="F112" s="105"/>
      <c r="G112" s="105"/>
      <c r="H112" s="105"/>
      <c r="I112" s="106"/>
    </row>
    <row r="113" spans="1:9" s="70" customFormat="1" ht="24.75" customHeight="1" thickBot="1">
      <c r="A113" s="101"/>
      <c r="B113" s="101"/>
      <c r="C113" s="102" t="s">
        <v>66</v>
      </c>
      <c r="D113" s="103"/>
      <c r="E113" s="75"/>
      <c r="F113" s="67"/>
      <c r="G113" s="68"/>
      <c r="H113" s="69"/>
      <c r="I113" s="69"/>
    </row>
    <row r="114" spans="1:9" s="36" customFormat="1" ht="62.25" customHeight="1" thickBot="1">
      <c r="A114" s="101"/>
      <c r="B114" s="101"/>
      <c r="C114" s="98" t="s">
        <v>145</v>
      </c>
      <c r="D114" s="99"/>
      <c r="E114" s="50" t="s">
        <v>68</v>
      </c>
      <c r="F114" s="71" t="s">
        <v>85</v>
      </c>
      <c r="G114" s="52">
        <v>100</v>
      </c>
      <c r="H114" s="97">
        <v>50</v>
      </c>
      <c r="I114" s="52">
        <f>G114-H114</f>
        <v>50</v>
      </c>
    </row>
    <row r="115" spans="1:9" s="36" customFormat="1" ht="44.25" customHeight="1" thickBot="1">
      <c r="A115" s="101"/>
      <c r="B115" s="101"/>
      <c r="C115" s="147" t="s">
        <v>156</v>
      </c>
      <c r="D115" s="153"/>
      <c r="E115" s="153"/>
      <c r="F115" s="153"/>
      <c r="G115" s="153"/>
      <c r="H115" s="153"/>
      <c r="I115" s="148"/>
    </row>
    <row r="116" spans="1:9" s="24" customFormat="1" ht="31.5" customHeight="1" thickBot="1">
      <c r="A116" s="100">
        <v>3</v>
      </c>
      <c r="B116" s="100">
        <v>712111</v>
      </c>
      <c r="C116" s="177" t="s">
        <v>146</v>
      </c>
      <c r="D116" s="178"/>
      <c r="E116" s="178"/>
      <c r="F116" s="178"/>
      <c r="G116" s="178"/>
      <c r="H116" s="178"/>
      <c r="I116" s="179"/>
    </row>
    <row r="117" spans="1:9" s="70" customFormat="1" ht="26.25" customHeight="1" thickBot="1">
      <c r="A117" s="101"/>
      <c r="B117" s="101"/>
      <c r="C117" s="102" t="s">
        <v>62</v>
      </c>
      <c r="D117" s="103"/>
      <c r="E117" s="67"/>
      <c r="F117" s="67"/>
      <c r="G117" s="68"/>
      <c r="H117" s="69"/>
      <c r="I117" s="69"/>
    </row>
    <row r="118" spans="1:9" s="36" customFormat="1" ht="106.8" customHeight="1" thickBot="1">
      <c r="A118" s="101"/>
      <c r="B118" s="101"/>
      <c r="C118" s="98" t="s">
        <v>147</v>
      </c>
      <c r="D118" s="99"/>
      <c r="E118" s="64" t="s">
        <v>90</v>
      </c>
      <c r="F118" s="64" t="s">
        <v>106</v>
      </c>
      <c r="G118" s="88">
        <v>8547.6325400000005</v>
      </c>
      <c r="H118" s="79">
        <v>8544.7354300000006</v>
      </c>
      <c r="I118" s="72">
        <f>G118-H118</f>
        <v>2.8971099999998842</v>
      </c>
    </row>
    <row r="119" spans="1:9" s="36" customFormat="1" ht="24" customHeight="1" thickBot="1">
      <c r="A119" s="101"/>
      <c r="B119" s="101"/>
      <c r="C119" s="104" t="s">
        <v>148</v>
      </c>
      <c r="D119" s="105"/>
      <c r="E119" s="105"/>
      <c r="F119" s="105"/>
      <c r="G119" s="105"/>
      <c r="H119" s="105"/>
      <c r="I119" s="106"/>
    </row>
    <row r="120" spans="1:9" s="70" customFormat="1" ht="28.5" customHeight="1" thickBot="1">
      <c r="A120" s="101"/>
      <c r="B120" s="101"/>
      <c r="C120" s="102" t="s">
        <v>64</v>
      </c>
      <c r="D120" s="103"/>
      <c r="E120" s="73"/>
      <c r="F120" s="74"/>
      <c r="G120" s="68"/>
      <c r="H120" s="69"/>
      <c r="I120" s="69"/>
    </row>
    <row r="121" spans="1:9" s="36" customFormat="1" ht="63" customHeight="1" thickBot="1">
      <c r="A121" s="101"/>
      <c r="B121" s="101"/>
      <c r="C121" s="98" t="s">
        <v>149</v>
      </c>
      <c r="D121" s="99"/>
      <c r="E121" s="64" t="s">
        <v>63</v>
      </c>
      <c r="F121" s="71" t="s">
        <v>144</v>
      </c>
      <c r="G121" s="66">
        <v>7</v>
      </c>
      <c r="H121" s="52">
        <v>7</v>
      </c>
      <c r="I121" s="52">
        <f>G121-H121</f>
        <v>0</v>
      </c>
    </row>
    <row r="122" spans="1:9" s="36" customFormat="1" ht="27.6" customHeight="1" thickBot="1">
      <c r="A122" s="101"/>
      <c r="B122" s="101"/>
      <c r="C122" s="107" t="s">
        <v>61</v>
      </c>
      <c r="D122" s="108"/>
      <c r="E122" s="108"/>
      <c r="F122" s="108"/>
      <c r="G122" s="108"/>
      <c r="H122" s="108"/>
      <c r="I122" s="109"/>
    </row>
    <row r="123" spans="1:9" s="70" customFormat="1" ht="42.75" customHeight="1" thickBot="1">
      <c r="A123" s="101"/>
      <c r="B123" s="101"/>
      <c r="C123" s="102" t="s">
        <v>65</v>
      </c>
      <c r="D123" s="103"/>
      <c r="E123" s="75"/>
      <c r="F123" s="67"/>
      <c r="G123" s="68"/>
      <c r="H123" s="69"/>
      <c r="I123" s="69"/>
    </row>
    <row r="124" spans="1:9" s="36" customFormat="1" ht="45" customHeight="1" thickBot="1">
      <c r="A124" s="101"/>
      <c r="B124" s="101"/>
      <c r="C124" s="98" t="s">
        <v>150</v>
      </c>
      <c r="D124" s="99"/>
      <c r="E124" s="64" t="s">
        <v>90</v>
      </c>
      <c r="F124" s="71" t="s">
        <v>85</v>
      </c>
      <c r="G124" s="88">
        <f>G118/G121</f>
        <v>1221.090362857143</v>
      </c>
      <c r="H124" s="89">
        <f>H118/H121</f>
        <v>1220.6764900000001</v>
      </c>
      <c r="I124" s="89">
        <f>G124-H124</f>
        <v>0.41387285714290556</v>
      </c>
    </row>
    <row r="125" spans="1:9" s="36" customFormat="1" ht="22.5" customHeight="1" thickBot="1">
      <c r="A125" s="101"/>
      <c r="B125" s="101"/>
      <c r="C125" s="104" t="s">
        <v>148</v>
      </c>
      <c r="D125" s="105"/>
      <c r="E125" s="105"/>
      <c r="F125" s="105"/>
      <c r="G125" s="105"/>
      <c r="H125" s="105"/>
      <c r="I125" s="106"/>
    </row>
    <row r="126" spans="1:9" s="70" customFormat="1" ht="24.75" customHeight="1" thickBot="1">
      <c r="A126" s="101"/>
      <c r="B126" s="101"/>
      <c r="C126" s="102" t="s">
        <v>66</v>
      </c>
      <c r="D126" s="103"/>
      <c r="E126" s="75"/>
      <c r="F126" s="67"/>
      <c r="G126" s="68"/>
      <c r="H126" s="69"/>
      <c r="I126" s="69"/>
    </row>
    <row r="127" spans="1:9" s="36" customFormat="1" ht="91.2" customHeight="1" thickBot="1">
      <c r="A127" s="101"/>
      <c r="B127" s="101"/>
      <c r="C127" s="98" t="s">
        <v>151</v>
      </c>
      <c r="D127" s="99"/>
      <c r="E127" s="50" t="s">
        <v>68</v>
      </c>
      <c r="F127" s="71" t="s">
        <v>85</v>
      </c>
      <c r="G127" s="52">
        <v>100</v>
      </c>
      <c r="H127" s="93">
        <v>100</v>
      </c>
      <c r="I127" s="76">
        <f>G127-H127</f>
        <v>0</v>
      </c>
    </row>
    <row r="128" spans="1:9" s="36" customFormat="1" ht="34.799999999999997" customHeight="1" thickBot="1">
      <c r="A128" s="101"/>
      <c r="B128" s="101"/>
      <c r="C128" s="104" t="s">
        <v>61</v>
      </c>
      <c r="D128" s="105"/>
      <c r="E128" s="105"/>
      <c r="F128" s="105"/>
      <c r="G128" s="105"/>
      <c r="H128" s="105"/>
      <c r="I128" s="106"/>
    </row>
    <row r="129" spans="1:15" ht="15.75" customHeight="1">
      <c r="A129" s="5"/>
    </row>
    <row r="130" spans="1:15" s="24" customFormat="1" ht="21.75" customHeight="1">
      <c r="A130" s="23" t="s">
        <v>55</v>
      </c>
    </row>
    <row r="131" spans="1:15" s="36" customFormat="1" ht="20.25" customHeight="1" thickBot="1">
      <c r="O131" s="22" t="s">
        <v>37</v>
      </c>
    </row>
    <row r="132" spans="1:15" s="36" customFormat="1" ht="33.75" customHeight="1">
      <c r="A132" s="119" t="s">
        <v>38</v>
      </c>
      <c r="B132" s="119" t="s">
        <v>39</v>
      </c>
      <c r="C132" s="119" t="s">
        <v>32</v>
      </c>
      <c r="D132" s="121" t="s">
        <v>40</v>
      </c>
      <c r="E132" s="122"/>
      <c r="F132" s="123"/>
      <c r="G132" s="121" t="s">
        <v>42</v>
      </c>
      <c r="H132" s="122"/>
      <c r="I132" s="123"/>
      <c r="J132" s="121" t="s">
        <v>43</v>
      </c>
      <c r="K132" s="122"/>
      <c r="L132" s="123"/>
      <c r="M132" s="121" t="s">
        <v>44</v>
      </c>
      <c r="N132" s="122"/>
      <c r="O132" s="123"/>
    </row>
    <row r="133" spans="1:15" s="36" customFormat="1" ht="19.5" customHeight="1" thickBot="1">
      <c r="A133" s="134"/>
      <c r="B133" s="134"/>
      <c r="C133" s="134"/>
      <c r="D133" s="130" t="s">
        <v>41</v>
      </c>
      <c r="E133" s="131"/>
      <c r="F133" s="132"/>
      <c r="G133" s="174"/>
      <c r="H133" s="175"/>
      <c r="I133" s="176"/>
      <c r="J133" s="130"/>
      <c r="K133" s="131"/>
      <c r="L133" s="132"/>
      <c r="M133" s="130"/>
      <c r="N133" s="131"/>
      <c r="O133" s="132"/>
    </row>
    <row r="134" spans="1:15" s="36" customFormat="1" ht="36.6" thickBot="1">
      <c r="A134" s="120"/>
      <c r="B134" s="120"/>
      <c r="C134" s="120"/>
      <c r="D134" s="33" t="s">
        <v>10</v>
      </c>
      <c r="E134" s="33" t="s">
        <v>11</v>
      </c>
      <c r="F134" s="33" t="s">
        <v>12</v>
      </c>
      <c r="G134" s="33" t="s">
        <v>10</v>
      </c>
      <c r="H134" s="33" t="s">
        <v>11</v>
      </c>
      <c r="I134" s="33" t="s">
        <v>12</v>
      </c>
      <c r="J134" s="33" t="s">
        <v>10</v>
      </c>
      <c r="K134" s="33" t="s">
        <v>11</v>
      </c>
      <c r="L134" s="33" t="s">
        <v>12</v>
      </c>
      <c r="M134" s="33" t="s">
        <v>10</v>
      </c>
      <c r="N134" s="33" t="s">
        <v>11</v>
      </c>
      <c r="O134" s="33" t="s">
        <v>12</v>
      </c>
    </row>
    <row r="135" spans="1:15" s="36" customFormat="1" ht="19.5" customHeight="1" thickBot="1">
      <c r="A135" s="25">
        <v>1</v>
      </c>
      <c r="B135" s="35">
        <v>2</v>
      </c>
      <c r="C135" s="35">
        <v>3</v>
      </c>
      <c r="D135" s="35">
        <v>4</v>
      </c>
      <c r="E135" s="35">
        <v>5</v>
      </c>
      <c r="F135" s="35">
        <v>6</v>
      </c>
      <c r="G135" s="35">
        <v>7</v>
      </c>
      <c r="H135" s="35">
        <v>8</v>
      </c>
      <c r="I135" s="35">
        <v>9</v>
      </c>
      <c r="J135" s="35">
        <v>10</v>
      </c>
      <c r="K135" s="35">
        <v>11</v>
      </c>
      <c r="L135" s="35">
        <v>12</v>
      </c>
      <c r="M135" s="35">
        <v>13</v>
      </c>
      <c r="N135" s="35">
        <v>14</v>
      </c>
      <c r="O135" s="35">
        <v>15</v>
      </c>
    </row>
    <row r="136" spans="1:15" s="36" customFormat="1" ht="19.5" customHeight="1" thickBot="1">
      <c r="A136" s="25"/>
      <c r="B136" s="48" t="s">
        <v>29</v>
      </c>
      <c r="C136" s="16" t="s">
        <v>61</v>
      </c>
      <c r="D136" s="16" t="s">
        <v>61</v>
      </c>
      <c r="E136" s="16" t="s">
        <v>61</v>
      </c>
      <c r="F136" s="16" t="s">
        <v>61</v>
      </c>
      <c r="G136" s="16" t="s">
        <v>61</v>
      </c>
      <c r="H136" s="16" t="s">
        <v>61</v>
      </c>
      <c r="I136" s="16" t="s">
        <v>61</v>
      </c>
      <c r="J136" s="16" t="s">
        <v>61</v>
      </c>
      <c r="K136" s="16" t="s">
        <v>61</v>
      </c>
      <c r="L136" s="16" t="s">
        <v>61</v>
      </c>
      <c r="M136" s="16" t="s">
        <v>61</v>
      </c>
      <c r="N136" s="16" t="s">
        <v>61</v>
      </c>
      <c r="O136" s="16" t="s">
        <v>61</v>
      </c>
    </row>
    <row r="137" spans="1:15" s="36" customFormat="1" ht="19.5" customHeight="1" thickBot="1">
      <c r="A137" s="25"/>
      <c r="B137" s="48" t="s">
        <v>45</v>
      </c>
      <c r="C137" s="16" t="s">
        <v>61</v>
      </c>
      <c r="D137" s="16" t="s">
        <v>61</v>
      </c>
      <c r="E137" s="16" t="s">
        <v>61</v>
      </c>
      <c r="F137" s="16" t="s">
        <v>61</v>
      </c>
      <c r="G137" s="16" t="s">
        <v>61</v>
      </c>
      <c r="H137" s="16" t="s">
        <v>61</v>
      </c>
      <c r="I137" s="16" t="s">
        <v>61</v>
      </c>
      <c r="J137" s="16" t="s">
        <v>61</v>
      </c>
      <c r="K137" s="16" t="s">
        <v>61</v>
      </c>
      <c r="L137" s="16" t="s">
        <v>61</v>
      </c>
      <c r="M137" s="16" t="s">
        <v>61</v>
      </c>
      <c r="N137" s="16" t="s">
        <v>61</v>
      </c>
      <c r="O137" s="16" t="s">
        <v>61</v>
      </c>
    </row>
    <row r="138" spans="1:15" s="36" customFormat="1" ht="19.5" customHeight="1" thickBot="1">
      <c r="A138" s="32"/>
      <c r="B138" s="49" t="s">
        <v>46</v>
      </c>
      <c r="C138" s="16" t="s">
        <v>61</v>
      </c>
      <c r="D138" s="16" t="s">
        <v>61</v>
      </c>
      <c r="E138" s="16" t="s">
        <v>61</v>
      </c>
      <c r="F138" s="16" t="s">
        <v>61</v>
      </c>
      <c r="G138" s="16" t="s">
        <v>61</v>
      </c>
      <c r="H138" s="16" t="s">
        <v>61</v>
      </c>
      <c r="I138" s="16" t="s">
        <v>61</v>
      </c>
      <c r="J138" s="16" t="s">
        <v>61</v>
      </c>
      <c r="K138" s="16" t="s">
        <v>61</v>
      </c>
      <c r="L138" s="16" t="s">
        <v>61</v>
      </c>
      <c r="M138" s="16" t="s">
        <v>61</v>
      </c>
      <c r="N138" s="16" t="s">
        <v>61</v>
      </c>
      <c r="O138" s="16" t="s">
        <v>61</v>
      </c>
    </row>
    <row r="139" spans="1:15" s="36" customFormat="1" ht="19.5" customHeight="1" thickBot="1">
      <c r="A139" s="32"/>
      <c r="B139" s="49" t="s">
        <v>47</v>
      </c>
      <c r="C139" s="16" t="s">
        <v>61</v>
      </c>
      <c r="D139" s="16" t="s">
        <v>61</v>
      </c>
      <c r="E139" s="16" t="s">
        <v>61</v>
      </c>
      <c r="F139" s="16" t="s">
        <v>61</v>
      </c>
      <c r="G139" s="16" t="s">
        <v>61</v>
      </c>
      <c r="H139" s="16" t="s">
        <v>61</v>
      </c>
      <c r="I139" s="16" t="s">
        <v>61</v>
      </c>
      <c r="J139" s="16" t="s">
        <v>61</v>
      </c>
      <c r="K139" s="16" t="s">
        <v>61</v>
      </c>
      <c r="L139" s="16" t="s">
        <v>61</v>
      </c>
      <c r="M139" s="16" t="s">
        <v>61</v>
      </c>
      <c r="N139" s="16" t="s">
        <v>61</v>
      </c>
      <c r="O139" s="16" t="s">
        <v>61</v>
      </c>
    </row>
    <row r="140" spans="1:15" s="36" customFormat="1" ht="19.5" customHeight="1" thickBot="1">
      <c r="A140" s="32"/>
      <c r="B140" s="48" t="s">
        <v>24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s="36" customFormat="1" ht="19.5" customHeight="1" thickBot="1">
      <c r="A141" s="32"/>
      <c r="B141" s="57" t="s">
        <v>48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/>
    </row>
    <row r="142" spans="1:15" s="36" customFormat="1" ht="19.5" customHeight="1" thickBot="1">
      <c r="A142" s="32"/>
      <c r="B142" s="48" t="s">
        <v>49</v>
      </c>
      <c r="C142" s="16" t="s">
        <v>61</v>
      </c>
      <c r="D142" s="16" t="s">
        <v>61</v>
      </c>
      <c r="E142" s="16" t="s">
        <v>61</v>
      </c>
      <c r="F142" s="16" t="s">
        <v>61</v>
      </c>
      <c r="G142" s="16" t="s">
        <v>61</v>
      </c>
      <c r="H142" s="16" t="s">
        <v>61</v>
      </c>
      <c r="I142" s="16" t="s">
        <v>61</v>
      </c>
      <c r="J142" s="16" t="s">
        <v>61</v>
      </c>
      <c r="K142" s="16" t="s">
        <v>61</v>
      </c>
      <c r="L142" s="16" t="s">
        <v>61</v>
      </c>
      <c r="M142" s="16" t="s">
        <v>61</v>
      </c>
      <c r="N142" s="16" t="s">
        <v>61</v>
      </c>
      <c r="O142" s="16" t="s">
        <v>61</v>
      </c>
    </row>
    <row r="143" spans="1:15" s="36" customFormat="1" ht="19.5" customHeight="1" thickBot="1">
      <c r="A143" s="32"/>
      <c r="B143" s="48" t="s">
        <v>24</v>
      </c>
      <c r="C143" s="16" t="s">
        <v>61</v>
      </c>
      <c r="D143" s="16" t="s">
        <v>61</v>
      </c>
      <c r="E143" s="16" t="s">
        <v>61</v>
      </c>
      <c r="F143" s="16" t="s">
        <v>61</v>
      </c>
      <c r="G143" s="16" t="s">
        <v>61</v>
      </c>
      <c r="H143" s="16" t="s">
        <v>61</v>
      </c>
      <c r="I143" s="16" t="s">
        <v>61</v>
      </c>
      <c r="J143" s="16" t="s">
        <v>61</v>
      </c>
      <c r="K143" s="16" t="s">
        <v>61</v>
      </c>
      <c r="L143" s="16" t="s">
        <v>61</v>
      </c>
      <c r="M143" s="16" t="s">
        <v>61</v>
      </c>
      <c r="N143" s="16" t="s">
        <v>61</v>
      </c>
      <c r="O143" s="16" t="s">
        <v>61</v>
      </c>
    </row>
    <row r="144" spans="1:15" s="36" customFormat="1" ht="19.5" customHeight="1" thickBot="1">
      <c r="A144" s="32"/>
      <c r="B144" s="48" t="s">
        <v>25</v>
      </c>
      <c r="C144" s="16" t="s">
        <v>61</v>
      </c>
      <c r="D144" s="16" t="s">
        <v>61</v>
      </c>
      <c r="E144" s="16" t="s">
        <v>61</v>
      </c>
      <c r="F144" s="16" t="s">
        <v>61</v>
      </c>
      <c r="G144" s="16" t="s">
        <v>61</v>
      </c>
      <c r="H144" s="16" t="s">
        <v>61</v>
      </c>
      <c r="I144" s="16" t="s">
        <v>61</v>
      </c>
      <c r="J144" s="16" t="s">
        <v>61</v>
      </c>
      <c r="K144" s="16" t="s">
        <v>61</v>
      </c>
      <c r="L144" s="16" t="s">
        <v>61</v>
      </c>
      <c r="M144" s="16" t="s">
        <v>61</v>
      </c>
      <c r="N144" s="16" t="s">
        <v>61</v>
      </c>
      <c r="O144" s="16" t="s">
        <v>61</v>
      </c>
    </row>
    <row r="145" spans="1:16" ht="56.25" customHeight="1">
      <c r="A145" s="11"/>
    </row>
    <row r="146" spans="1:16" s="36" customFormat="1" ht="25.5" customHeight="1">
      <c r="A146" s="60" t="s">
        <v>56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</row>
    <row r="147" spans="1:16" s="36" customFormat="1" ht="20.399999999999999">
      <c r="A147" s="42" t="s">
        <v>57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</row>
    <row r="148" spans="1:16" s="36" customFormat="1" ht="27.75" customHeight="1">
      <c r="A148" s="42" t="s">
        <v>58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</row>
    <row r="149" spans="1:16" ht="15.6">
      <c r="A149" s="12"/>
    </row>
    <row r="150" spans="1:16" s="24" customFormat="1" ht="46.5" customHeight="1">
      <c r="A150" s="181" t="s">
        <v>95</v>
      </c>
      <c r="B150" s="181"/>
      <c r="C150" s="181"/>
      <c r="D150" s="181"/>
      <c r="G150" s="46"/>
      <c r="H150" s="43"/>
      <c r="J150" s="44"/>
      <c r="K150" s="182" t="s">
        <v>152</v>
      </c>
      <c r="L150" s="182"/>
    </row>
    <row r="151" spans="1:16" s="24" customFormat="1" ht="21">
      <c r="A151" s="183"/>
      <c r="B151" s="183"/>
      <c r="C151" s="183"/>
      <c r="D151" s="183"/>
      <c r="G151" s="180" t="s">
        <v>59</v>
      </c>
      <c r="H151" s="180"/>
      <c r="J151" s="45"/>
      <c r="K151" s="180" t="s">
        <v>60</v>
      </c>
      <c r="L151" s="180"/>
    </row>
    <row r="152" spans="1:16" s="24" customFormat="1" ht="21">
      <c r="A152" s="183"/>
      <c r="B152" s="183"/>
      <c r="C152" s="183"/>
      <c r="D152" s="183"/>
    </row>
    <row r="153" spans="1:16" s="24" customFormat="1" ht="52.5" customHeight="1">
      <c r="A153" s="181" t="s">
        <v>96</v>
      </c>
      <c r="B153" s="181"/>
      <c r="C153" s="181"/>
      <c r="D153" s="181"/>
      <c r="G153" s="43"/>
      <c r="H153" s="43"/>
      <c r="J153" s="44"/>
      <c r="K153" s="182" t="s">
        <v>153</v>
      </c>
      <c r="L153" s="182"/>
    </row>
    <row r="154" spans="1:16" s="24" customFormat="1" ht="21" customHeight="1">
      <c r="G154" s="180" t="s">
        <v>59</v>
      </c>
      <c r="H154" s="180"/>
      <c r="J154" s="45"/>
      <c r="K154" s="180" t="s">
        <v>60</v>
      </c>
      <c r="L154" s="180"/>
    </row>
    <row r="155" spans="1:16" ht="15.6">
      <c r="A155" s="12"/>
    </row>
    <row r="156" spans="1:16" s="41" customFormat="1" ht="15.6">
      <c r="A156" s="47" t="s">
        <v>50</v>
      </c>
    </row>
  </sheetData>
  <mergeCells count="158">
    <mergeCell ref="G151:H151"/>
    <mergeCell ref="A153:D153"/>
    <mergeCell ref="K153:L153"/>
    <mergeCell ref="K154:L154"/>
    <mergeCell ref="G154:H154"/>
    <mergeCell ref="A151:D151"/>
    <mergeCell ref="K151:L151"/>
    <mergeCell ref="A152:D152"/>
    <mergeCell ref="A48:B48"/>
    <mergeCell ref="A150:D150"/>
    <mergeCell ref="K150:L150"/>
    <mergeCell ref="C55:I55"/>
    <mergeCell ref="C79:D79"/>
    <mergeCell ref="C92:D92"/>
    <mergeCell ref="C68:D68"/>
    <mergeCell ref="C67:I67"/>
    <mergeCell ref="C93:D93"/>
    <mergeCell ref="C78:D78"/>
    <mergeCell ref="C56:D56"/>
    <mergeCell ref="C57:D57"/>
    <mergeCell ref="C69:D69"/>
    <mergeCell ref="C116:I116"/>
    <mergeCell ref="D132:F132"/>
    <mergeCell ref="D133:F133"/>
    <mergeCell ref="G132:I132"/>
    <mergeCell ref="G133:I133"/>
    <mergeCell ref="A102:A115"/>
    <mergeCell ref="B102:B115"/>
    <mergeCell ref="C102:I102"/>
    <mergeCell ref="C103:D103"/>
    <mergeCell ref="C104:D104"/>
    <mergeCell ref="C105:I105"/>
    <mergeCell ref="C106:D106"/>
    <mergeCell ref="C107:D107"/>
    <mergeCell ref="C108:D108"/>
    <mergeCell ref="C109:I109"/>
    <mergeCell ref="C58:D58"/>
    <mergeCell ref="C83:D83"/>
    <mergeCell ref="C77:I77"/>
    <mergeCell ref="C90:I90"/>
    <mergeCell ref="C52:D52"/>
    <mergeCell ref="B55:B101"/>
    <mergeCell ref="A55:A101"/>
    <mergeCell ref="C100:I100"/>
    <mergeCell ref="C101:I101"/>
    <mergeCell ref="C91:D91"/>
    <mergeCell ref="C70:D70"/>
    <mergeCell ref="C54:D54"/>
    <mergeCell ref="C59:D59"/>
    <mergeCell ref="C60:D60"/>
    <mergeCell ref="C61:D61"/>
    <mergeCell ref="C62:D62"/>
    <mergeCell ref="C63:D63"/>
    <mergeCell ref="C64:D64"/>
    <mergeCell ref="C65:D65"/>
    <mergeCell ref="C66:D66"/>
    <mergeCell ref="F61:F66"/>
    <mergeCell ref="C71:D71"/>
    <mergeCell ref="C72:D72"/>
    <mergeCell ref="C73:D73"/>
    <mergeCell ref="A43:B45"/>
    <mergeCell ref="J132:L133"/>
    <mergeCell ref="A132:A134"/>
    <mergeCell ref="B132:B134"/>
    <mergeCell ref="C132:C134"/>
    <mergeCell ref="C44:C45"/>
    <mergeCell ref="E44:E45"/>
    <mergeCell ref="F44:F45"/>
    <mergeCell ref="G44:G45"/>
    <mergeCell ref="C53:D53"/>
    <mergeCell ref="H44:H45"/>
    <mergeCell ref="A46:B46"/>
    <mergeCell ref="A47:B47"/>
    <mergeCell ref="C110:D110"/>
    <mergeCell ref="C111:D111"/>
    <mergeCell ref="C112:I112"/>
    <mergeCell ref="C113:D113"/>
    <mergeCell ref="C114:D114"/>
    <mergeCell ref="C115:I115"/>
    <mergeCell ref="L48:O48"/>
    <mergeCell ref="L47:O47"/>
    <mergeCell ref="L46:O46"/>
    <mergeCell ref="L43:O45"/>
    <mergeCell ref="M132:O133"/>
    <mergeCell ref="D39:E39"/>
    <mergeCell ref="D24:F24"/>
    <mergeCell ref="G24:I24"/>
    <mergeCell ref="B30:B33"/>
    <mergeCell ref="A18:P18"/>
    <mergeCell ref="A24:C24"/>
    <mergeCell ref="A19:P19"/>
    <mergeCell ref="D37:E37"/>
    <mergeCell ref="O30:P33"/>
    <mergeCell ref="O39:P39"/>
    <mergeCell ref="O37:P37"/>
    <mergeCell ref="O36:P36"/>
    <mergeCell ref="O34:P34"/>
    <mergeCell ref="D35:E35"/>
    <mergeCell ref="D38:E38"/>
    <mergeCell ref="O38:P38"/>
    <mergeCell ref="N1:P1"/>
    <mergeCell ref="A6:P6"/>
    <mergeCell ref="A7:P7"/>
    <mergeCell ref="A8:P8"/>
    <mergeCell ref="N2:P2"/>
    <mergeCell ref="N3:P3"/>
    <mergeCell ref="I44:I45"/>
    <mergeCell ref="K44:K45"/>
    <mergeCell ref="I43:K43"/>
    <mergeCell ref="I32:K32"/>
    <mergeCell ref="L30:N32"/>
    <mergeCell ref="I30:K30"/>
    <mergeCell ref="I31:K31"/>
    <mergeCell ref="C43:E43"/>
    <mergeCell ref="F43:H43"/>
    <mergeCell ref="C30:C33"/>
    <mergeCell ref="F30:H30"/>
    <mergeCell ref="F31:H31"/>
    <mergeCell ref="F32:H32"/>
    <mergeCell ref="D36:E36"/>
    <mergeCell ref="A16:P16"/>
    <mergeCell ref="A13:P13"/>
    <mergeCell ref="D30:E33"/>
    <mergeCell ref="D34:E34"/>
    <mergeCell ref="C74:D74"/>
    <mergeCell ref="C75:D75"/>
    <mergeCell ref="C76:D76"/>
    <mergeCell ref="C80:D80"/>
    <mergeCell ref="C81:D81"/>
    <mergeCell ref="C82:D82"/>
    <mergeCell ref="E79:E82"/>
    <mergeCell ref="F79:F82"/>
    <mergeCell ref="C84:D84"/>
    <mergeCell ref="C85:D85"/>
    <mergeCell ref="C86:D86"/>
    <mergeCell ref="C87:D87"/>
    <mergeCell ref="C88:D88"/>
    <mergeCell ref="C89:D89"/>
    <mergeCell ref="C94:D94"/>
    <mergeCell ref="C95:D95"/>
    <mergeCell ref="C96:D96"/>
    <mergeCell ref="C97:D97"/>
    <mergeCell ref="C98:D98"/>
    <mergeCell ref="C99:D99"/>
    <mergeCell ref="A116:A128"/>
    <mergeCell ref="B116:B128"/>
    <mergeCell ref="C117:D117"/>
    <mergeCell ref="C118:D118"/>
    <mergeCell ref="C119:I119"/>
    <mergeCell ref="C120:D120"/>
    <mergeCell ref="C121:D121"/>
    <mergeCell ref="C122:I122"/>
    <mergeCell ref="C123:D123"/>
    <mergeCell ref="C124:D124"/>
    <mergeCell ref="C125:I125"/>
    <mergeCell ref="C126:D126"/>
    <mergeCell ref="C127:D127"/>
    <mergeCell ref="C128:I128"/>
  </mergeCells>
  <pageMargins left="0.70866141732283472" right="0.70866141732283472" top="0.74803149606299213" bottom="0.74803149606299213" header="0.31496062992125984" footer="0.31496062992125984"/>
  <pageSetup paperSize="9" scale="36" fitToHeight="6" orientation="landscape" verticalDpi="0" r:id="rId1"/>
  <rowBreaks count="4" manualBreakCount="4">
    <brk id="36" max="15" man="1"/>
    <brk id="49" max="15" man="1"/>
    <brk id="101" max="15" man="1"/>
    <brk id="1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health528_3</dc:creator>
  <cp:lastModifiedBy>health528_1</cp:lastModifiedBy>
  <cp:lastPrinted>2019-01-25T11:19:30Z</cp:lastPrinted>
  <dcterms:created xsi:type="dcterms:W3CDTF">2018-01-10T09:03:56Z</dcterms:created>
  <dcterms:modified xsi:type="dcterms:W3CDTF">2019-01-25T11:19:58Z</dcterms:modified>
</cp:coreProperties>
</file>