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455" windowHeight="6240" activeTab="0"/>
  </bookViews>
  <sheets>
    <sheet name="Договорная цена часть 1" sheetId="1" r:id="rId1"/>
  </sheets>
  <definedNames/>
  <calcPr fullCalcOnLoad="1"/>
</workbook>
</file>

<file path=xl/sharedStrings.xml><?xml version="1.0" encoding="utf-8"?>
<sst xmlns="http://schemas.openxmlformats.org/spreadsheetml/2006/main" count="68" uniqueCount="66">
  <si>
    <t>(найменування об`єкта будівництва, пускового комплексу, будинку, будівлі, споруди, лінійного об`єкта інженерно-транспортної інфраструктури)</t>
  </si>
  <si>
    <t>Ч.ч.</t>
  </si>
  <si>
    <t>Обгрунтування</t>
  </si>
  <si>
    <t>Найменування витрат</t>
  </si>
  <si>
    <t>всього</t>
  </si>
  <si>
    <t>у тому числі:</t>
  </si>
  <si>
    <t>будівельних робіт</t>
  </si>
  <si>
    <t>інших витрат</t>
  </si>
  <si>
    <t xml:space="preserve"> </t>
  </si>
  <si>
    <t>Розділ I. Будівельні роботи</t>
  </si>
  <si>
    <t>Прямі витрати</t>
  </si>
  <si>
    <t xml:space="preserve"> </t>
  </si>
  <si>
    <t>у тому числi</t>
  </si>
  <si>
    <t xml:space="preserve"> </t>
  </si>
  <si>
    <t>Заробiтна плата будiвельникiв, монтажникiв</t>
  </si>
  <si>
    <t xml:space="preserve"> </t>
  </si>
  <si>
    <t>Вартiсть матерiальних ресурсiв</t>
  </si>
  <si>
    <t xml:space="preserve"> </t>
  </si>
  <si>
    <t>Вартiсть експлуатації будiвельних машин</t>
  </si>
  <si>
    <t>Загальновиробничі витрати</t>
  </si>
  <si>
    <t xml:space="preserve"> </t>
  </si>
  <si>
    <t>Всього прямі і загальновиробничі витрати</t>
  </si>
  <si>
    <t xml:space="preserve"> </t>
  </si>
  <si>
    <t xml:space="preserve"> Разом</t>
  </si>
  <si>
    <t xml:space="preserve"> </t>
  </si>
  <si>
    <t>Разом по розділу I</t>
  </si>
  <si>
    <t xml:space="preserve"> ДСТУ Б Д.1.1-1:2013 п.5.8.16</t>
  </si>
  <si>
    <t>Податок на додану вартість</t>
  </si>
  <si>
    <t xml:space="preserve"> </t>
  </si>
  <si>
    <t>Всього по розділу I</t>
  </si>
  <si>
    <t xml:space="preserve"> </t>
  </si>
  <si>
    <t>Розділ II. Устаткування</t>
  </si>
  <si>
    <t xml:space="preserve"> </t>
  </si>
  <si>
    <t>Витрати з придбання та доставки устаткування, що монтується</t>
  </si>
  <si>
    <t xml:space="preserve"> </t>
  </si>
  <si>
    <t>Разом по розділу II</t>
  </si>
  <si>
    <t xml:space="preserve"> ДСТУ Б Д.1.1-1:2013 п.5.8.16</t>
  </si>
  <si>
    <t>Податок на додану вартість</t>
  </si>
  <si>
    <t xml:space="preserve"> </t>
  </si>
  <si>
    <t>Всього по розділу II</t>
  </si>
  <si>
    <t xml:space="preserve"> </t>
  </si>
  <si>
    <t>Всього договірна ціна (р.I+р.II)</t>
  </si>
  <si>
    <t>(підпис, ініціали, прізвище, печатка)</t>
  </si>
  <si>
    <t>ДОГОВІРНА ЦІНА</t>
  </si>
  <si>
    <t>Динамічна договірна ціна</t>
  </si>
  <si>
    <t>Вартість, грн</t>
  </si>
  <si>
    <t>Директор ТОВ "МІТАЛЛ ІНКОМ"</t>
  </si>
  <si>
    <t xml:space="preserve">                                М.А. Таран</t>
  </si>
  <si>
    <t xml:space="preserve"> Розрахунок </t>
  </si>
  <si>
    <t>Розрахунок</t>
  </si>
  <si>
    <t xml:space="preserve"> Розрахунок</t>
  </si>
  <si>
    <t>Додаток № 2</t>
  </si>
  <si>
    <t>Замовник</t>
  </si>
  <si>
    <t>Визначена згідно з ДСТУ Б Д.1.1-1:2013 (зі змінами)</t>
  </si>
  <si>
    <t>Реконструкція приміщень під амбулаторію "Центру первинної медико-санітарної допомоги №2" по вул.Ватутіна, 61 в м.Кривий Ріг Дніпропетровської області (Додаткові роботи)</t>
  </si>
  <si>
    <t>Замовник: Управління капітального будівництва виконкому Криворізькоі міської ради</t>
  </si>
  <si>
    <t>Підрядник: ТОВ "МІТАЛЛ ІНКОМ"</t>
  </si>
  <si>
    <t>Кошторисний прибуток (7,40 грн./люд.год.)</t>
  </si>
  <si>
    <t>Кошти на покриття адміністративних витрат будівельних організацій (1,38 грн./люд.год.)</t>
  </si>
  <si>
    <t>Начальник управління капітального будівництва
виконкому Криворізької міської ради</t>
  </si>
  <si>
    <t xml:space="preserve">                                В.Є.Катькін</t>
  </si>
  <si>
    <t>Підрядник</t>
  </si>
  <si>
    <t>Начальник договірного відділу УКБ______________________І.В. Філоненко</t>
  </si>
  <si>
    <r>
      <t>до Договору підряду №</t>
    </r>
    <r>
      <rPr>
        <u val="single"/>
        <sz val="10"/>
        <color indexed="8"/>
        <rFont val="Times New Roman Cyr"/>
        <family val="0"/>
      </rPr>
      <t xml:space="preserve">   7      </t>
    </r>
  </si>
  <si>
    <r>
      <t>від "</t>
    </r>
    <r>
      <rPr>
        <u val="single"/>
        <sz val="10"/>
        <color indexed="8"/>
        <rFont val="Times New Roman Cyr"/>
        <family val="0"/>
      </rPr>
      <t xml:space="preserve">  10  </t>
    </r>
    <r>
      <rPr>
        <sz val="10"/>
        <color indexed="8"/>
        <rFont val="Times New Roman Cyr"/>
        <family val="0"/>
      </rPr>
      <t>"</t>
    </r>
    <r>
      <rPr>
        <u val="single"/>
        <sz val="10"/>
        <color indexed="8"/>
        <rFont val="Times New Roman Cyr"/>
        <family val="0"/>
      </rPr>
      <t xml:space="preserve">        10        </t>
    </r>
    <r>
      <rPr>
        <sz val="10"/>
        <color indexed="8"/>
        <rFont val="Times New Roman Cyr"/>
        <family val="0"/>
      </rPr>
      <t>2019 р.</t>
    </r>
  </si>
  <si>
    <t>Вартість використання відвалів     будівельного сміття</t>
  </si>
</sst>
</file>

<file path=xl/styles.xml><?xml version="1.0" encoding="utf-8"?>
<styleSheet xmlns="http://schemas.openxmlformats.org/spreadsheetml/2006/main">
  <numFmts count="2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;\-#,##0.000;\ "/>
    <numFmt numFmtId="173" formatCode="#,##0.00000;\-#,##0.00000;\ "/>
    <numFmt numFmtId="174" formatCode="#,##0.0000;\-#,##0.0000;\ "/>
    <numFmt numFmtId="175" formatCode="#,##0.00;\-#,##0.00;\ "/>
    <numFmt numFmtId="176" formatCode="#,##0.00_ ;\-#,##0.00\ "/>
  </numFmts>
  <fonts count="42">
    <font>
      <sz val="10"/>
      <color indexed="8"/>
      <name val="Arial"/>
      <family val="0"/>
    </font>
    <font>
      <sz val="8"/>
      <color indexed="8"/>
      <name val="Times New Roman Cyr"/>
      <family val="0"/>
    </font>
    <font>
      <sz val="9"/>
      <color indexed="8"/>
      <name val="Times New Roman Cyr"/>
      <family val="0"/>
    </font>
    <font>
      <sz val="12"/>
      <color indexed="8"/>
      <name val="Times New Roman Cyr"/>
      <family val="0"/>
    </font>
    <font>
      <b/>
      <sz val="9"/>
      <color indexed="8"/>
      <name val="Times New Roman Cyr"/>
      <family val="0"/>
    </font>
    <font>
      <u val="single"/>
      <sz val="9"/>
      <color indexed="8"/>
      <name val="Times New Roman Cyr"/>
      <family val="0"/>
    </font>
    <font>
      <sz val="10"/>
      <color indexed="8"/>
      <name val="Times New Roman Cyr"/>
      <family val="0"/>
    </font>
    <font>
      <u val="single"/>
      <sz val="10"/>
      <color indexed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center" vertical="top"/>
    </xf>
    <xf numFmtId="0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172" fontId="2" fillId="0" borderId="12" xfId="0" applyNumberFormat="1" applyFont="1" applyFill="1" applyBorder="1" applyAlignment="1">
      <alignment horizontal="right" vertical="top"/>
    </xf>
    <xf numFmtId="0" fontId="2" fillId="0" borderId="12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left" vertical="top" wrapText="1"/>
    </xf>
    <xf numFmtId="172" fontId="2" fillId="0" borderId="11" xfId="0" applyNumberFormat="1" applyFont="1" applyFill="1" applyBorder="1" applyAlignment="1">
      <alignment horizontal="right" vertical="top"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0" fontId="2" fillId="0" borderId="13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/>
    </xf>
    <xf numFmtId="175" fontId="2" fillId="0" borderId="12" xfId="0" applyNumberFormat="1" applyFont="1" applyFill="1" applyBorder="1" applyAlignment="1">
      <alignment horizontal="right" vertical="top"/>
    </xf>
    <xf numFmtId="175" fontId="2" fillId="0" borderId="12" xfId="0" applyNumberFormat="1" applyFont="1" applyFill="1" applyBorder="1" applyAlignment="1">
      <alignment/>
    </xf>
    <xf numFmtId="175" fontId="2" fillId="0" borderId="11" xfId="0" applyNumberFormat="1" applyFont="1" applyFill="1" applyBorder="1" applyAlignment="1">
      <alignment horizontal="right" vertical="top"/>
    </xf>
    <xf numFmtId="175" fontId="2" fillId="0" borderId="11" xfId="0" applyNumberFormat="1" applyFont="1" applyFill="1" applyBorder="1" applyAlignment="1">
      <alignment/>
    </xf>
    <xf numFmtId="175" fontId="2" fillId="0" borderId="10" xfId="0" applyNumberFormat="1" applyFont="1" applyFill="1" applyBorder="1" applyAlignment="1">
      <alignment horizontal="right" vertical="top"/>
    </xf>
    <xf numFmtId="175" fontId="2" fillId="0" borderId="13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6">
      <selection activeCell="K26" sqref="K26"/>
    </sheetView>
  </sheetViews>
  <sheetFormatPr defaultColWidth="9.140625" defaultRowHeight="12.75"/>
  <cols>
    <col min="1" max="1" width="4.57421875" style="0" customWidth="1"/>
    <col min="2" max="2" width="14.7109375" style="0" customWidth="1"/>
    <col min="3" max="3" width="30.7109375" style="0" customWidth="1"/>
    <col min="4" max="6" width="13.7109375" style="0" customWidth="1"/>
  </cols>
  <sheetData>
    <row r="1" spans="1:6" ht="18.75" customHeight="1">
      <c r="A1" s="28" t="s">
        <v>51</v>
      </c>
      <c r="B1" s="28"/>
      <c r="C1" s="28"/>
      <c r="D1" s="28"/>
      <c r="E1" s="28"/>
      <c r="F1" s="28"/>
    </row>
    <row r="2" spans="1:6" ht="12.75">
      <c r="A2" s="28" t="s">
        <v>63</v>
      </c>
      <c r="B2" s="28"/>
      <c r="C2" s="28"/>
      <c r="D2" s="28"/>
      <c r="E2" s="28"/>
      <c r="F2" s="28"/>
    </row>
    <row r="3" spans="1:6" ht="22.5" customHeight="1">
      <c r="A3" s="24"/>
      <c r="B3" s="24"/>
      <c r="C3" s="24"/>
      <c r="D3" s="28" t="s">
        <v>64</v>
      </c>
      <c r="E3" s="28"/>
      <c r="F3" s="28"/>
    </row>
    <row r="4" spans="1:6" ht="24.75" customHeight="1">
      <c r="A4" s="29" t="s">
        <v>55</v>
      </c>
      <c r="B4" s="29"/>
      <c r="C4" s="29"/>
      <c r="D4" s="29"/>
      <c r="E4" s="29"/>
      <c r="F4" s="29"/>
    </row>
    <row r="5" spans="1:6" ht="24.75" customHeight="1">
      <c r="A5" s="29" t="s">
        <v>56</v>
      </c>
      <c r="B5" s="29"/>
      <c r="C5" s="29"/>
      <c r="D5" s="29"/>
      <c r="E5" s="29"/>
      <c r="F5" s="29"/>
    </row>
    <row r="7" spans="1:6" ht="24.75" customHeight="1">
      <c r="A7" s="30" t="s">
        <v>43</v>
      </c>
      <c r="B7" s="30"/>
      <c r="C7" s="30"/>
      <c r="D7" s="30"/>
      <c r="E7" s="30"/>
      <c r="F7" s="30"/>
    </row>
    <row r="8" spans="1:6" ht="24.75" customHeight="1">
      <c r="A8" s="31" t="s">
        <v>54</v>
      </c>
      <c r="B8" s="31"/>
      <c r="C8" s="31"/>
      <c r="D8" s="31"/>
      <c r="E8" s="31"/>
      <c r="F8" s="31"/>
    </row>
    <row r="9" spans="1:6" ht="24.75" customHeight="1">
      <c r="A9" s="32" t="s">
        <v>0</v>
      </c>
      <c r="B9" s="32"/>
      <c r="C9" s="32"/>
      <c r="D9" s="32"/>
      <c r="E9" s="32"/>
      <c r="F9" s="32"/>
    </row>
    <row r="10" spans="1:6" ht="12.75">
      <c r="A10" s="29" t="s">
        <v>53</v>
      </c>
      <c r="B10" s="29"/>
      <c r="C10" s="29"/>
      <c r="D10" s="29"/>
      <c r="E10" s="29"/>
      <c r="F10" s="29"/>
    </row>
    <row r="12" spans="1:6" ht="12.75">
      <c r="A12" s="29" t="s">
        <v>44</v>
      </c>
      <c r="B12" s="29"/>
      <c r="C12" s="29"/>
      <c r="D12" s="29"/>
      <c r="E12" s="29"/>
      <c r="F12" s="29"/>
    </row>
    <row r="13" spans="1:6" ht="12.75">
      <c r="A13" s="27" t="s">
        <v>1</v>
      </c>
      <c r="B13" s="27" t="s">
        <v>2</v>
      </c>
      <c r="C13" s="27" t="s">
        <v>3</v>
      </c>
      <c r="D13" s="27" t="s">
        <v>45</v>
      </c>
      <c r="E13" s="27"/>
      <c r="F13" s="27"/>
    </row>
    <row r="14" spans="1:6" ht="12.75">
      <c r="A14" s="27"/>
      <c r="B14" s="27"/>
      <c r="C14" s="27"/>
      <c r="D14" s="27" t="s">
        <v>4</v>
      </c>
      <c r="E14" s="27" t="s">
        <v>5</v>
      </c>
      <c r="F14" s="27"/>
    </row>
    <row r="15" spans="1:6" ht="12.75">
      <c r="A15" s="27"/>
      <c r="B15" s="27"/>
      <c r="C15" s="27"/>
      <c r="D15" s="27"/>
      <c r="E15" s="1" t="s">
        <v>6</v>
      </c>
      <c r="F15" s="1" t="s">
        <v>7</v>
      </c>
    </row>
    <row r="16" spans="1:6" ht="12.75">
      <c r="A16" s="1">
        <v>1</v>
      </c>
      <c r="B16" s="1">
        <v>2</v>
      </c>
      <c r="C16" s="1">
        <v>3</v>
      </c>
      <c r="D16" s="1">
        <v>4</v>
      </c>
      <c r="E16" s="1">
        <v>5</v>
      </c>
      <c r="F16" s="1">
        <v>6</v>
      </c>
    </row>
    <row r="17" spans="1:6" ht="12.75">
      <c r="A17" s="2"/>
      <c r="B17" s="3" t="s">
        <v>8</v>
      </c>
      <c r="C17" s="4" t="s">
        <v>9</v>
      </c>
      <c r="D17" s="2"/>
      <c r="E17" s="2"/>
      <c r="F17" s="2"/>
    </row>
    <row r="18" spans="1:6" ht="12.75">
      <c r="A18" s="5">
        <v>1</v>
      </c>
      <c r="B18" s="6"/>
      <c r="C18" s="7" t="s">
        <v>10</v>
      </c>
      <c r="D18" s="18">
        <f>D20+D21+D22</f>
        <v>145414</v>
      </c>
      <c r="E18" s="18">
        <f>E20+E21+E22</f>
        <v>145414</v>
      </c>
      <c r="F18" s="8">
        <v>0</v>
      </c>
    </row>
    <row r="19" spans="1:6" ht="12.75">
      <c r="A19" s="9"/>
      <c r="B19" s="6" t="s">
        <v>11</v>
      </c>
      <c r="C19" s="7" t="s">
        <v>12</v>
      </c>
      <c r="D19" s="19"/>
      <c r="E19" s="19"/>
      <c r="F19" s="9"/>
    </row>
    <row r="20" spans="1:6" ht="24">
      <c r="A20" s="9"/>
      <c r="B20" s="6" t="s">
        <v>13</v>
      </c>
      <c r="C20" s="7" t="s">
        <v>14</v>
      </c>
      <c r="D20" s="18">
        <v>19456</v>
      </c>
      <c r="E20" s="18">
        <f>D20</f>
        <v>19456</v>
      </c>
      <c r="F20" s="8">
        <v>0</v>
      </c>
    </row>
    <row r="21" spans="1:6" ht="12.75">
      <c r="A21" s="9"/>
      <c r="B21" s="6" t="s">
        <v>15</v>
      </c>
      <c r="C21" s="7" t="s">
        <v>16</v>
      </c>
      <c r="D21" s="18">
        <v>119321</v>
      </c>
      <c r="E21" s="18">
        <f>D21</f>
        <v>119321</v>
      </c>
      <c r="F21" s="8">
        <v>0</v>
      </c>
    </row>
    <row r="22" spans="1:6" ht="24">
      <c r="A22" s="9"/>
      <c r="B22" s="6" t="s">
        <v>17</v>
      </c>
      <c r="C22" s="7" t="s">
        <v>18</v>
      </c>
      <c r="D22" s="18">
        <v>6637</v>
      </c>
      <c r="E22" s="18">
        <f>D22</f>
        <v>6637</v>
      </c>
      <c r="F22" s="8">
        <v>0</v>
      </c>
    </row>
    <row r="23" spans="1:6" ht="12.75">
      <c r="A23" s="10">
        <v>2</v>
      </c>
      <c r="B23" s="3" t="s">
        <v>48</v>
      </c>
      <c r="C23" s="11" t="s">
        <v>19</v>
      </c>
      <c r="D23" s="20">
        <v>9512</v>
      </c>
      <c r="E23" s="20">
        <f>D23</f>
        <v>9512</v>
      </c>
      <c r="F23" s="12">
        <v>0</v>
      </c>
    </row>
    <row r="24" spans="1:6" ht="24">
      <c r="A24" s="10"/>
      <c r="B24" s="3" t="s">
        <v>20</v>
      </c>
      <c r="C24" s="11" t="s">
        <v>21</v>
      </c>
      <c r="D24" s="20">
        <f>D18+D23</f>
        <v>154926</v>
      </c>
      <c r="E24" s="20">
        <f>E18+E23</f>
        <v>154926</v>
      </c>
      <c r="F24" s="12">
        <v>0</v>
      </c>
    </row>
    <row r="25" spans="1:6" ht="12.75">
      <c r="A25" s="2"/>
      <c r="B25" s="2"/>
      <c r="C25" s="2"/>
      <c r="D25" s="21"/>
      <c r="E25" s="2"/>
      <c r="F25" s="2"/>
    </row>
    <row r="26" spans="1:6" ht="24" customHeight="1">
      <c r="A26" s="25">
        <v>3</v>
      </c>
      <c r="B26" s="25" t="s">
        <v>49</v>
      </c>
      <c r="C26" s="7" t="s">
        <v>65</v>
      </c>
      <c r="D26" s="18">
        <v>10</v>
      </c>
      <c r="E26" s="8">
        <v>0</v>
      </c>
      <c r="F26" s="18">
        <f>D26</f>
        <v>10</v>
      </c>
    </row>
    <row r="27" spans="1:6" ht="12.75">
      <c r="A27" s="2" t="s">
        <v>22</v>
      </c>
      <c r="B27" s="33" t="s">
        <v>23</v>
      </c>
      <c r="C27" s="33"/>
      <c r="D27" s="20">
        <f>D24+D26</f>
        <v>154936</v>
      </c>
      <c r="E27" s="20">
        <f>E24+E26</f>
        <v>154926</v>
      </c>
      <c r="F27" s="20">
        <f>F24+F26</f>
        <v>10</v>
      </c>
    </row>
    <row r="28" spans="1:6" ht="24">
      <c r="A28" s="6">
        <v>4</v>
      </c>
      <c r="B28" s="6" t="s">
        <v>50</v>
      </c>
      <c r="C28" s="7" t="s">
        <v>57</v>
      </c>
      <c r="D28" s="18">
        <v>2296</v>
      </c>
      <c r="E28" s="18">
        <f>D28</f>
        <v>2296</v>
      </c>
      <c r="F28" s="18">
        <v>0</v>
      </c>
    </row>
    <row r="29" spans="1:6" ht="36">
      <c r="A29" s="6">
        <v>5</v>
      </c>
      <c r="B29" s="6" t="s">
        <v>50</v>
      </c>
      <c r="C29" s="7" t="s">
        <v>58</v>
      </c>
      <c r="D29" s="18">
        <v>429</v>
      </c>
      <c r="E29" s="18">
        <v>0</v>
      </c>
      <c r="F29" s="18">
        <f>D29</f>
        <v>429</v>
      </c>
    </row>
    <row r="30" spans="1:6" ht="12.75">
      <c r="A30" s="13"/>
      <c r="B30" s="14" t="s">
        <v>24</v>
      </c>
      <c r="C30" s="15" t="s">
        <v>25</v>
      </c>
      <c r="D30" s="22">
        <f>D27+D28+D29</f>
        <v>157661</v>
      </c>
      <c r="E30" s="22">
        <f>E27+E28+E29</f>
        <v>157222</v>
      </c>
      <c r="F30" s="22">
        <f>F27+F28+F29</f>
        <v>439</v>
      </c>
    </row>
    <row r="31" spans="1:6" ht="24">
      <c r="A31" s="6">
        <v>6</v>
      </c>
      <c r="B31" s="6" t="s">
        <v>26</v>
      </c>
      <c r="C31" s="7" t="s">
        <v>27</v>
      </c>
      <c r="D31" s="18">
        <f>D30*20%</f>
        <v>31532.2</v>
      </c>
      <c r="E31" s="18">
        <v>0</v>
      </c>
      <c r="F31" s="18">
        <f>D31</f>
        <v>31532.2</v>
      </c>
    </row>
    <row r="32" spans="1:6" ht="12.75">
      <c r="A32" s="13"/>
      <c r="B32" s="14" t="s">
        <v>28</v>
      </c>
      <c r="C32" s="15" t="s">
        <v>29</v>
      </c>
      <c r="D32" s="22">
        <f>D30+D31</f>
        <v>189193.2</v>
      </c>
      <c r="E32" s="22">
        <f>E30+E31</f>
        <v>157222</v>
      </c>
      <c r="F32" s="22">
        <f>F30+F31</f>
        <v>31971.2</v>
      </c>
    </row>
    <row r="33" spans="1:6" ht="12.75">
      <c r="A33" s="16"/>
      <c r="B33" s="16"/>
      <c r="C33" s="16"/>
      <c r="D33" s="23"/>
      <c r="E33" s="16"/>
      <c r="F33" s="16"/>
    </row>
    <row r="34" spans="1:4" ht="12.75">
      <c r="A34" s="2"/>
      <c r="B34" s="3" t="s">
        <v>30</v>
      </c>
      <c r="C34" s="4" t="s">
        <v>31</v>
      </c>
      <c r="D34" s="21"/>
    </row>
    <row r="35" spans="1:4" ht="24">
      <c r="A35" s="5">
        <v>7</v>
      </c>
      <c r="B35" s="6" t="s">
        <v>32</v>
      </c>
      <c r="C35" s="7" t="s">
        <v>33</v>
      </c>
      <c r="D35" s="18">
        <v>1497</v>
      </c>
    </row>
    <row r="36" spans="1:4" ht="12.75">
      <c r="A36" s="13"/>
      <c r="B36" s="14" t="s">
        <v>34</v>
      </c>
      <c r="C36" s="15" t="s">
        <v>35</v>
      </c>
      <c r="D36" s="22">
        <f>D35</f>
        <v>1497</v>
      </c>
    </row>
    <row r="37" spans="1:4" ht="24">
      <c r="A37" s="6">
        <v>8</v>
      </c>
      <c r="B37" s="6" t="s">
        <v>36</v>
      </c>
      <c r="C37" s="7" t="s">
        <v>37</v>
      </c>
      <c r="D37" s="18">
        <f>D36*20%</f>
        <v>299.40000000000003</v>
      </c>
    </row>
    <row r="38" spans="1:4" ht="12.75">
      <c r="A38" s="13"/>
      <c r="B38" s="14" t="s">
        <v>38</v>
      </c>
      <c r="C38" s="15" t="s">
        <v>39</v>
      </c>
      <c r="D38" s="22">
        <f>D36+D37</f>
        <v>1796.4</v>
      </c>
    </row>
    <row r="39" spans="1:4" ht="12.75">
      <c r="A39" s="2"/>
      <c r="B39" s="3" t="s">
        <v>40</v>
      </c>
      <c r="C39" s="4" t="s">
        <v>41</v>
      </c>
      <c r="D39" s="20">
        <f>D32+D38</f>
        <v>190989.6</v>
      </c>
    </row>
    <row r="40" spans="1:4" ht="12.75">
      <c r="A40" s="17"/>
      <c r="B40" s="17"/>
      <c r="C40" s="17"/>
      <c r="D40" s="17"/>
    </row>
    <row r="42" spans="1:6" ht="12.75" customHeight="1">
      <c r="A42" s="26" t="s">
        <v>52</v>
      </c>
      <c r="B42" s="26"/>
      <c r="C42" s="26"/>
      <c r="D42" s="26" t="s">
        <v>61</v>
      </c>
      <c r="E42" s="26"/>
      <c r="F42" s="26"/>
    </row>
    <row r="43" spans="1:6" ht="12.75" customHeight="1">
      <c r="A43" s="26"/>
      <c r="B43" s="26"/>
      <c r="C43" s="26"/>
      <c r="D43" s="26"/>
      <c r="E43" s="26"/>
      <c r="F43" s="26"/>
    </row>
    <row r="44" spans="1:6" ht="24.75" customHeight="1">
      <c r="A44" s="26" t="s">
        <v>59</v>
      </c>
      <c r="B44" s="26"/>
      <c r="C44" s="26"/>
      <c r="D44" s="26" t="s">
        <v>46</v>
      </c>
      <c r="E44" s="26"/>
      <c r="F44" s="26"/>
    </row>
    <row r="45" spans="1:6" ht="24.75" customHeight="1">
      <c r="A45" s="35" t="s">
        <v>60</v>
      </c>
      <c r="B45" s="35"/>
      <c r="C45" s="35"/>
      <c r="D45" s="35" t="s">
        <v>47</v>
      </c>
      <c r="E45" s="35"/>
      <c r="F45" s="35"/>
    </row>
    <row r="46" spans="1:6" ht="12.75" customHeight="1">
      <c r="A46" s="34" t="s">
        <v>42</v>
      </c>
      <c r="B46" s="34"/>
      <c r="C46" s="34"/>
      <c r="D46" s="34" t="s">
        <v>42</v>
      </c>
      <c r="E46" s="34"/>
      <c r="F46" s="34"/>
    </row>
    <row r="48" spans="2:4" ht="12.75">
      <c r="B48" s="26" t="s">
        <v>62</v>
      </c>
      <c r="C48" s="26"/>
      <c r="D48" s="26"/>
    </row>
  </sheetData>
  <sheetProtection/>
  <mergeCells count="28">
    <mergeCell ref="D14:D15"/>
    <mergeCell ref="A46:C46"/>
    <mergeCell ref="D46:F46"/>
    <mergeCell ref="A44:C44"/>
    <mergeCell ref="D44:F44"/>
    <mergeCell ref="A45:C45"/>
    <mergeCell ref="D45:F45"/>
    <mergeCell ref="D43:F43"/>
    <mergeCell ref="A9:F9"/>
    <mergeCell ref="A10:F10"/>
    <mergeCell ref="E14:F14"/>
    <mergeCell ref="B27:C27"/>
    <mergeCell ref="A42:C42"/>
    <mergeCell ref="D42:F42"/>
    <mergeCell ref="A13:A15"/>
    <mergeCell ref="A12:F12"/>
    <mergeCell ref="C13:C15"/>
    <mergeCell ref="D13:F13"/>
    <mergeCell ref="B48:D48"/>
    <mergeCell ref="B13:B15"/>
    <mergeCell ref="A1:F1"/>
    <mergeCell ref="A2:F2"/>
    <mergeCell ref="D3:F3"/>
    <mergeCell ref="A4:F4"/>
    <mergeCell ref="A5:F5"/>
    <mergeCell ref="A7:F7"/>
    <mergeCell ref="A8:F8"/>
    <mergeCell ref="A43:C43"/>
  </mergeCells>
  <printOptions/>
  <pageMargins left="0.5905511811023623" right="0.31496062992125984" top="0.12" bottom="0.12" header="0.12" footer="0"/>
  <pageSetup fitToHeight="0" horizontalDpi="600" verticalDpi="600" orientation="portrait" paperSize="9" r:id="rId1"/>
  <headerFooter alignWithMargins="0">
    <oddHeader>&amp;C-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conctuction412a</cp:lastModifiedBy>
  <cp:lastPrinted>2019-10-21T11:44:02Z</cp:lastPrinted>
  <dcterms:modified xsi:type="dcterms:W3CDTF">2019-10-21T11:55:15Z</dcterms:modified>
  <cp:category/>
  <cp:version/>
  <cp:contentType/>
  <cp:contentStatus/>
</cp:coreProperties>
</file>