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125" windowWidth="24240" windowHeight="13620" tabRatio="522"/>
  </bookViews>
  <sheets>
    <sheet name="Додаток2 КПК1216011 " sheetId="7" r:id="rId1"/>
  </sheets>
  <definedNames>
    <definedName name="_xlnm.Print_Area" localSheetId="0">'Додаток2 КПК1216011 '!$A$1:$BY$326</definedName>
  </definedNames>
  <calcPr calcId="145621" refMode="R1C1"/>
</workbook>
</file>

<file path=xl/calcChain.xml><?xml version="1.0" encoding="utf-8"?>
<calcChain xmlns="http://schemas.openxmlformats.org/spreadsheetml/2006/main">
  <c r="AS103" i="7" l="1"/>
  <c r="AS109" i="7" s="1"/>
  <c r="AS60" i="7"/>
  <c r="AS62" i="7" s="1"/>
  <c r="AS32" i="7"/>
  <c r="AS34" i="7" s="1"/>
  <c r="BH300" i="7" l="1"/>
  <c r="AT300" i="7"/>
  <c r="AJ300" i="7"/>
  <c r="BH299" i="7"/>
  <c r="AT299" i="7"/>
  <c r="AJ299" i="7"/>
  <c r="BH298" i="7"/>
  <c r="AT298" i="7"/>
  <c r="AJ298" i="7"/>
  <c r="BH297" i="7"/>
  <c r="AT297" i="7"/>
  <c r="AJ297" i="7"/>
  <c r="BG288" i="7"/>
  <c r="AQ288" i="7"/>
  <c r="BG287" i="7"/>
  <c r="AQ287" i="7"/>
  <c r="BG286" i="7"/>
  <c r="AQ286" i="7"/>
  <c r="AZ257" i="7"/>
  <c r="AK257" i="7"/>
  <c r="AZ256" i="7"/>
  <c r="AK256" i="7"/>
  <c r="AZ255" i="7"/>
  <c r="AK255" i="7"/>
  <c r="BO247" i="7"/>
  <c r="AZ247" i="7"/>
  <c r="AK247" i="7"/>
  <c r="BO246" i="7"/>
  <c r="AZ246" i="7"/>
  <c r="AK246" i="7"/>
  <c r="BO245" i="7"/>
  <c r="AZ245" i="7"/>
  <c r="AK245" i="7"/>
  <c r="BD123" i="7"/>
  <c r="AJ123" i="7"/>
  <c r="BD122" i="7"/>
  <c r="AJ122" i="7"/>
  <c r="BD121" i="7"/>
  <c r="AJ121" i="7"/>
  <c r="BD120" i="7"/>
  <c r="AJ120" i="7"/>
  <c r="BD119" i="7"/>
  <c r="AJ119" i="7"/>
  <c r="BD118" i="7"/>
  <c r="AJ118" i="7"/>
  <c r="BD117" i="7"/>
  <c r="AJ117" i="7"/>
  <c r="BU109" i="7"/>
  <c r="BB109" i="7"/>
  <c r="AI109" i="7"/>
  <c r="BU108" i="7"/>
  <c r="BB108" i="7"/>
  <c r="AI108" i="7"/>
  <c r="BU107" i="7"/>
  <c r="BB107" i="7"/>
  <c r="AI107" i="7"/>
  <c r="BU106" i="7"/>
  <c r="BB106" i="7"/>
  <c r="AI106" i="7"/>
  <c r="BU105" i="7"/>
  <c r="BB105" i="7"/>
  <c r="AI105" i="7"/>
  <c r="BU104" i="7"/>
  <c r="BB104" i="7"/>
  <c r="AI104" i="7"/>
  <c r="BU103" i="7"/>
  <c r="BB103" i="7"/>
  <c r="AI103" i="7"/>
  <c r="BG92" i="7"/>
  <c r="AM92" i="7"/>
  <c r="BG84" i="7"/>
  <c r="AM84" i="7"/>
  <c r="BG83" i="7"/>
  <c r="AM83" i="7"/>
  <c r="BG82" i="7"/>
  <c r="AM82" i="7"/>
  <c r="BG81" i="7"/>
  <c r="AM81" i="7"/>
  <c r="BG80" i="7"/>
  <c r="AM80" i="7"/>
  <c r="BG79" i="7"/>
  <c r="AM79" i="7"/>
  <c r="BG78" i="7"/>
  <c r="AM78" i="7"/>
  <c r="BU70" i="7"/>
  <c r="BB70" i="7"/>
  <c r="AI70" i="7"/>
  <c r="BU62" i="7"/>
  <c r="BB62" i="7"/>
  <c r="AI62" i="7"/>
  <c r="BU61" i="7"/>
  <c r="BB61" i="7"/>
  <c r="AI61" i="7"/>
  <c r="BU60" i="7"/>
  <c r="BB60" i="7"/>
  <c r="AI60" i="7"/>
  <c r="BU59" i="7"/>
  <c r="BB59" i="7"/>
  <c r="AI59" i="7"/>
  <c r="BU58" i="7"/>
  <c r="BB58" i="7"/>
  <c r="AI58" i="7"/>
  <c r="BU57" i="7"/>
  <c r="BB57" i="7"/>
  <c r="AI57" i="7"/>
  <c r="BU56" i="7"/>
  <c r="BB56" i="7"/>
  <c r="AI56" i="7"/>
  <c r="BG45" i="7"/>
  <c r="AM45" i="7"/>
  <c r="BG44" i="7"/>
  <c r="AM44" i="7"/>
  <c r="BG43" i="7"/>
  <c r="AM43" i="7"/>
  <c r="BG42" i="7"/>
  <c r="AM42" i="7"/>
  <c r="BU34" i="7"/>
  <c r="BB34" i="7"/>
  <c r="AI34" i="7"/>
  <c r="BU33" i="7"/>
  <c r="BB33" i="7"/>
  <c r="AI33" i="7"/>
  <c r="BU32" i="7"/>
  <c r="BB32" i="7"/>
  <c r="AI32" i="7"/>
  <c r="BU31" i="7"/>
  <c r="BB31" i="7"/>
  <c r="AI31" i="7"/>
</calcChain>
</file>

<file path=xl/sharedStrings.xml><?xml version="1.0" encoding="utf-8"?>
<sst xmlns="http://schemas.openxmlformats.org/spreadsheetml/2006/main" count="929" uniqueCount="323">
  <si>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</si>
  <si>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</si>
  <si>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</si>
  <si>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</si>
  <si>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</si>
  <si>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</si>
  <si>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</si>
  <si>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</si>
  <si>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</si>
  <si>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</si>
  <si>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</si>
  <si>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</si>
  <si>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</si>
  <si>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</si>
  <si>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</si>
  <si>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</si>
  <si>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</si>
  <si>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</si>
  <si>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</si>
  <si>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</si>
  <si>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</si>
  <si>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</si>
  <si>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</si>
  <si>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</si>
  <si>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</si>
  <si>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</si>
  <si>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</si>
  <si>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</si>
  <si>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</si>
  <si>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</si>
  <si>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</si>
  <si>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</si>
  <si>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</si>
  <si>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</si>
  <si>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</si>
  <si>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</si>
  <si>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</si>
  <si>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</si>
  <si>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</si>
  <si>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</si>
  <si>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</si>
  <si>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</si>
  <si>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</si>
  <si>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</si>
  <si>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</si>
  <si>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</si>
  <si>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</si>
  <si>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</si>
  <si>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</si>
  <si>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</si>
  <si>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</si>
  <si>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</si>
  <si>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</si>
  <si>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</si>
  <si>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</si>
  <si>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</si>
  <si>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</si>
  <si>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</si>
  <si>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</si>
  <si>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</si>
  <si>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</si>
  <si>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</si>
  <si>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</si>
  <si>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</si>
  <si>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</si>
  <si>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</si>
  <si>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</si>
  <si>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</si>
  <si>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</si>
  <si>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</si>
  <si>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</si>
  <si>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</si>
  <si>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</si>
  <si>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</si>
  <si>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</si>
  <si>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</si>
  <si>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</si>
  <si>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</si>
  <si>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</si>
  <si>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</si>
  <si>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</si>
  <si>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</si>
  <si>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</si>
  <si>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</si>
  <si>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</si>
  <si>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</si>
  <si>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</si>
  <si>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</si>
  <si>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</si>
  <si>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</si>
  <si>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</si>
  <si>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</si>
  <si>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</si>
  <si>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</si>
  <si>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</si>
  <si>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</si>
  <si>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</si>
  <si>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</si>
  <si>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</si>
  <si>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</si>
  <si>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</si>
  <si>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</si>
  <si>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</si>
  <si>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</si>
  <si>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</si>
  <si>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</si>
  <si>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</si>
  <si>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</si>
  <si>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</si>
  <si>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</si>
  <si>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</si>
  <si>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</si>
  <si>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</si>
  <si>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</si>
  <si>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</si>
  <si>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</si>
  <si>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</si>
  <si>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</si>
  <si>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</si>
  <si>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</si>
  <si>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</si>
  <si>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</si>
  <si>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</si>
  <si>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</si>
  <si>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</si>
  <si>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</si>
  <si>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</si>
  <si>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</si>
  <si>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</si>
  <si>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</si>
  <si>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</si>
  <si>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</si>
  <si>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</si>
  <si>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</si>
  <si>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</si>
  <si>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</si>
  <si>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</si>
  <si>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</si>
  <si>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</si>
  <si>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</si>
  <si>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</si>
  <si>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</si>
  <si>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</si>
  <si>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</si>
  <si>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</si>
  <si>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</si>
  <si>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</si>
  <si>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</si>
  <si>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</si>
  <si>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</si>
  <si>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</si>
  <si>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</si>
  <si>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</si>
  <si>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</si>
  <si>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</si>
  <si>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</si>
  <si>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</si>
  <si>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</si>
  <si>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</si>
  <si>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</si>
  <si>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</si>
  <si>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</si>
  <si>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</si>
  <si>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</si>
  <si>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</si>
  <si>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</si>
  <si>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</si>
  <si>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</si>
  <si>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</si>
  <si>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</si>
  <si>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</si>
  <si>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</si>
  <si>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</si>
  <si>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</si>
  <si>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</si>
  <si>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</si>
  <si>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Предмети, матеріали, обладнання та інвентар</t>
  </si>
  <si>
    <t>Оплата послуг (крім комунальних)</t>
  </si>
  <si>
    <t>Субсидії та поточні трансферти підприємствам (установам, організаціям)</t>
  </si>
  <si>
    <t>Інші поточні видатки</t>
  </si>
  <si>
    <t>Капітальний ремонт житлового фонду (приміщень)</t>
  </si>
  <si>
    <t>Капітальні трансферти підприємствам (установам, організаціям)</t>
  </si>
  <si>
    <t>Капітальний ремонт житлового фонду, в тому числі гуртожитки</t>
  </si>
  <si>
    <t>Заміна адресних вивісок на житлових будинках</t>
  </si>
  <si>
    <t>Капітальний ремонт конструктивних елементів ОСББ</t>
  </si>
  <si>
    <t>Поточний ремонт житлового фонду</t>
  </si>
  <si>
    <t>Придбання предметів, обладнання, інвентарю з метою створення належних умов для проживання внутрішньо-переміщених осіб у гуртожитках міста</t>
  </si>
  <si>
    <t>Відшкодування коштів за рішенням суду</t>
  </si>
  <si>
    <t>затрат</t>
  </si>
  <si>
    <t>Обсяг видатків передбачених на капітальний ремонт житлового фонду, у тому числі гуртожитки</t>
  </si>
  <si>
    <t>грн.</t>
  </si>
  <si>
    <t>Кількість будинків, що потребують капітального ремонту</t>
  </si>
  <si>
    <t>од.</t>
  </si>
  <si>
    <t>Експертні висновки, акти обстеження, ПКД</t>
  </si>
  <si>
    <t>Обсяг видатків, передбачених на виготовлення проєктно-кошторисної документації та проходження експертизи проєкту з капітального ремонту аварійних конструкцій житлового будинку</t>
  </si>
  <si>
    <t>Кількість будинків, для капітального ремонту яких, виникла необхідність у виготовленні проєктно-кошторисної документації та проходженні експертизи проєкту</t>
  </si>
  <si>
    <t>акти обстеження</t>
  </si>
  <si>
    <t>Обсяг видатків передбачених на фінансування управителів на заходи з поточного ремонту житлових будинків, пов`язаних з ліквідацією наслідків буревію</t>
  </si>
  <si>
    <t>Рішення Криворізької міської ради «Про міський бюджет міста Кривого Рогу на 2020 рік» від 24.12.2019р. №4310, зі змінами.</t>
  </si>
  <si>
    <t>Кількість управителів, які потребують фінансування на заходи з поточного ремонту житлових будинків, пов`язаних з ліквідацією наследків буревію</t>
  </si>
  <si>
    <t>Протокол позачергового засідання №10 Криворізької міської комісії з питань техногенно-екологічної безпеки та надзвичайних ситуації при виконкомі міської ради</t>
  </si>
  <si>
    <t>Обсяг видатків на виконання заходів з капітального ремонту конструктивних елементів житлового фонду</t>
  </si>
  <si>
    <t>Кількість ОСББ, які потребують підтримки на виконання заходів з капітального ремонту конструктивних елементів житлового фонду</t>
  </si>
  <si>
    <t>Протокол засідання ради з проведення конкурсу щодо визначення переможця</t>
  </si>
  <si>
    <t>Обсяг видатків передбачених на заміну адресних вивісок на житлових будинках</t>
  </si>
  <si>
    <t>Рішення Криворізької міської ради «Про міський бюджет міста Кривого Рогу на 2020 рік» від 24.12.2019р. №4310, зі змінами</t>
  </si>
  <si>
    <t>Кількість адресних вивісок, які потребують заміни</t>
  </si>
  <si>
    <t>розрахунок</t>
  </si>
  <si>
    <t>Обсяг видатків, передбачений на придбання предметів, обладнання, інвентарю  з метою створення належних умов для проживання внутрішньо-переміщених осіб у гуртожитках міста</t>
  </si>
  <si>
    <t>Рішення міської ради від 23.12.2020р. №6 "Про бюджет Криворізької міської територіальної громади на 2021 рік", зі змінами</t>
  </si>
  <si>
    <t>Кількість гуртожитків, для яких необхідно придбати інвентар та обладнання</t>
  </si>
  <si>
    <t>Положення про гуртожитки, затвердженого Наказом Міністерства регіонального розвитку, будівництва та житлово-комунального господарства України від 27.04.2015 №84.</t>
  </si>
  <si>
    <t>Обсяг видатків передбачених на відшкодування за рішенням суду</t>
  </si>
  <si>
    <t>Проєктні показники</t>
  </si>
  <si>
    <t>Кількість рішень суду, за якими необхідно здійснити відшкодування</t>
  </si>
  <si>
    <t>рішення господарського суду</t>
  </si>
  <si>
    <t>продукту</t>
  </si>
  <si>
    <t>Кількість будинків, на яких планується виконати капітальний ремонт</t>
  </si>
  <si>
    <t>Кількість будинків, для капітального ремонту яких, планується  виготовлення проєктно-кошторисної документації та проведення експертизи проєкту</t>
  </si>
  <si>
    <t>Кількість управителів, щодо яких планується здійснити фінансування на заходи з поточного ремонту житлового будинків, пов`язаних з ліквідацією наследків буревію</t>
  </si>
  <si>
    <t>Кількість ОСББ, яким планується надання підтримки на виконання заходів з капітального ремонту конструктивних елементів житлового фонду</t>
  </si>
  <si>
    <t>Конкурс</t>
  </si>
  <si>
    <t>Кількість адресних вивісок, які планується замінити</t>
  </si>
  <si>
    <t>Кількість гуртожитків, для яких планується придбати предмети, обладнання, інвентар</t>
  </si>
  <si>
    <t>Кількість рішень суду, за якими планується здійснити відшкодування</t>
  </si>
  <si>
    <t>ефективності</t>
  </si>
  <si>
    <t>Середня вартість капітального ремонту 1 будинку</t>
  </si>
  <si>
    <t>Розрахунок</t>
  </si>
  <si>
    <t>Середня вартість виготовлення проєктно-кошторисної документації та проведення експертизи проєкту для капітального ремонту 1 житлового будинку</t>
  </si>
  <si>
    <t>Середні витрати на фінансування 1 управителя на заходи з поточного ремонту житлових будинків, пов`язаних з ліквідацією наследків буревію</t>
  </si>
  <si>
    <t>Середня вартість капітального ремонту 1 житлового будинку, в якому створено ОСББ</t>
  </si>
  <si>
    <t>Середні витрати на заміну адресних вивісок</t>
  </si>
  <si>
    <t>Середні видатки на придбання предметів, обладнання, інвентарю для 1 гуртожитку</t>
  </si>
  <si>
    <t>Середні витрати на відшкодування за одним рішенням суду</t>
  </si>
  <si>
    <t>якості</t>
  </si>
  <si>
    <t>Питома вага кількості будинків, на яких планується проведення капітального ремонту до кількості будинків, що потребує капітального ремонту</t>
  </si>
  <si>
    <t>відс.</t>
  </si>
  <si>
    <t>Питома вага кількості будинків,  для капітального ремонту яких, планується  виготовлення проєктно-кошторисної документації та проведення експертизи проєкту до кількості будинків для капітального ремонту яких необхідно виготовити</t>
  </si>
  <si>
    <t>Питома вага кількості управителів, щодо яких планується здійснити фінансування на заходи з поточного ремонту житлових будинків, пов`язаних з ліквідацією наследків буревію, до кількості управителів, які потребують фінансування</t>
  </si>
  <si>
    <t>Питома вага кількості ОСББ, яким планується надання підтримки на виконання заходів з капітального ремонту конструктивних елементів до кількості, які його потребують</t>
  </si>
  <si>
    <t>Питома вага кількості адресних вивісок, які планується замінити до кількості вивісок, які потребують заміни</t>
  </si>
  <si>
    <t>Питома вага кількості гуртожитків, для яких планується придбання предметівв, обладнання, інвентарю , до кількості гуртожитків, для яких необхідно придбати предмети, обладнання, інвентар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</si>
  <si>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</si>
  <si>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</si>
  <si>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</si>
  <si>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та утримання житлово-комунального господарства міста на період 2017 - 2022 років</t>
  </si>
  <si>
    <t>Програма підтримки об'єднань співвласників багатоквартирного будинку в м. Кривому Розі на 2017-2022 роки</t>
  </si>
  <si>
    <t>«Капітальний ремонт аварійних конструкцій житлового будинку за адресою: вул. Софії Перовської, 3 м. Кривий Ріг,   Дніпропетровська обл., Україна»</t>
  </si>
  <si>
    <t>2021-2022</t>
  </si>
  <si>
    <t>Капітальний ремонт аварійних конструкцій житлового будинку за адресою:вул. Івана Сірка,31, м. Кривий Ріг, Дніпропетровська область.,Україна</t>
  </si>
  <si>
    <t>2020-2022</t>
  </si>
  <si>
    <t>Капітальний ремонт житлового фонду в тому числі гуртожитків</t>
  </si>
  <si>
    <t>2023-2024</t>
  </si>
  <si>
    <t>Капітальний ремонт конструктивних елементів та місць загального користування гуртожитку за адресою: 50004, Дніпропетровська область, м. Кривий Ріг, Центрально-Міський район, вул. Старовокзальна, 42</t>
  </si>
  <si>
    <t>2017-2020</t>
  </si>
  <si>
    <t>Капітальний ремонт споруди гуртожитку за адресою на вул. Панаса Мирного, 16, м. Кривий Ріг»</t>
  </si>
  <si>
    <t>2017-2022</t>
  </si>
  <si>
    <t>Капітальний ремонт фасаду будинку вул. О. Поля, м. Кривий Ріг</t>
  </si>
  <si>
    <t>Капітальний ремонт фасаду будинку вул. Старовокзальна, м. Кривий Ріг</t>
  </si>
  <si>
    <t>Капітальний ремонт фасаду будинку пр. Металургів, м. Кривий Ріг</t>
  </si>
  <si>
    <t>Експлуатація та технічне обслуговування житлового фонду</t>
  </si>
  <si>
    <t>За рахунок виділених коштів з міського бюджету У 2020 році здійснено заміну адресних вивісок на багатоквартирних будинках, здійснено заходи з поточного ремонту житлових будинків, пов'язаних з ліквідацією наслідків буревію. У 2021 році заплановано придбання предметів, обладнання, інвентарю з метою створення належних умов для проживання внутрішньопереміщених осіб у гуртожитках міста.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</si>
  <si>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</si>
  <si>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t>(1)(2)</t>
  </si>
  <si>
    <t>Департамент розвитку інфраструктури міста виконкому Криворізької міської ради</t>
  </si>
  <si>
    <t>03364234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</si>
  <si>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</si>
  <si>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</si>
  <si>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</si>
  <si>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</si>
  <si>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</si>
  <si>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</si>
  <si>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</si>
  <si>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</si>
  <si>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</si>
  <si>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</si>
  <si>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</si>
  <si>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</si>
  <si>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</si>
  <si>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</si>
  <si>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</si>
  <si>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</si>
  <si>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</si>
  <si>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</si>
  <si>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</si>
  <si>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</si>
  <si>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</si>
  <si>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</si>
  <si>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</si>
  <si>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</si>
  <si>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</si>
  <si>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</si>
  <si>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</si>
  <si>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</si>
  <si>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</si>
  <si>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</si>
  <si>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</si>
  <si>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</si>
  <si>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</si>
  <si>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</si>
  <si>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</si>
  <si>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</si>
  <si>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</si>
  <si>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</si>
  <si>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(1)(2)(1)(6)(0)(1)(1)</t>
  </si>
  <si>
    <t>(6)(0)(1)(1)</t>
  </si>
  <si>
    <t>(0)(6)(1)(0)</t>
  </si>
  <si>
    <t>Департамент розвитку iнфраструктури мiста виконкому Криворiзької мiської ради</t>
  </si>
  <si>
    <t>(1)(2)(1)</t>
  </si>
  <si>
    <t>Начальник управління фінансів та бухгалтерської звітності департаменту розвитку інфраструктури міста виконкому Криворізької міської ради, головний бухгалтер</t>
  </si>
  <si>
    <t>Заступник директора департаменту розвитку інфраструктури міста виконкому Криворізької міської ради</t>
  </si>
  <si>
    <t>Ігор Терещенко</t>
  </si>
  <si>
    <t>Питома вага рішень суду за якими планується здійснити відшкодування до, до кількості рішень, за якими необхідно здійснити відшкодування</t>
  </si>
  <si>
    <t>На підставі Законів України «Про особливості здійснення права власності у багатоквартиному будинку», «Про об'єднання співвласників багатоквартирного будинку», «Про енергозбереження» у 2021, 2022, 2023 роках плануються видатки на надання фінансової допомоги співвласникам багатоквартирних будинків, якими створено ОСББ. Метою надання фінансової допомоги є об'єднання ресурсів органів місцевого самоврядування та співвласників багатоквартирних будинків через співфінансування проєктів на капітальний ремонт конструктивних елементів будинків. _x000D_
У зв’язку з  необхідністю проведення капітального ремонту та/або підсилення несучих конструкцій будинків, враховуючи їх значний термін експлуатації, ураховуючи значну вартість таких робіт, що унеможливлює  їх виконання співвласниками самостійно за рахунок власних коштів,передбачаються кошти в міському бюджеті на 2022 рік на роботи з капітального ремонту житлового фонду міста. Виконання таких робіт забезпечить мешканцям комфортні, зручні, безпечні умови проживання, сприятиме схоронності житлового фонду (гуртожитків) і недопущенню погіршення технічного стану будинків.</t>
  </si>
  <si>
    <t>Рішення Криворізької міської ради від 21.12.2016 №1209 «Про затвердження Програми розвитку та утримання житлово-комунального господарства міста на період 2017-2022 років»</t>
  </si>
  <si>
    <t>Рішення Криворізької міської ради «Про затвердження Програми підтримки об'єднань співвласників багатоквартирного будинку в м. Кривому Розі на 2017-2022 роки» від 21.12.2016р. №1210 (зі змінами).</t>
  </si>
  <si>
    <t>Рішення міської ради від 23.12.2020р. №6 «Про бюджет Криворізької міської територіальної громади на 2021 рік»</t>
  </si>
  <si>
    <t>Рішення Криворізької міської ради «Про міський бюджет міста Кривого Рогу на 2020 рік» від 24.12.2019р. №4310, зі змінами, рішення міської ради від 23.12.2020р. №6 «Про бюджет Криворізької міської територіальної громади на 2021 рік», зі змінами, проєктні показники</t>
  </si>
  <si>
    <t>Рішення міської ради від 23.12.2020р. №6 «Про бюджет Криворізької міської територіальної громади на 2021 рік», зі змінами</t>
  </si>
  <si>
    <t>Н.М.Степанюк</t>
  </si>
  <si>
    <t>Програма підтримки об'єднань співвласників багатоквартирного будинку в м. Кривому Розі на 2017-2026 роки</t>
  </si>
  <si>
    <t>Рішення Криворізької міської ради «Про затвердження Програми підтримки об'єднань співвласників багатоквартирного будинку в м. Кривому Розі на 2017-2026 роки» від 21.12.2016р. №1210 (зі змінами).</t>
  </si>
  <si>
    <t>- Бюджетний кодекс України, зі змінами;_x000D_
- Податковий кодекс України, зі змінами;_x000D_
- Закон України «Про місцеве самоврядування в України , зі змінами;_x000D_
- Постанова Кабінету Міністрів України від  31 травня 2021 року №586 «Про схвалення Прогнозу економічного і соціального розвитку України на 2022-2024 роки»;_x000D_
- Постановою КМУ 31 травня 2021 року №548 «Про схвалення Бюджетної декларації на 2022 – 2024 роки»;_x000D_
- Рішення виконкому міської ради від 16.12.2020 №666 «Про схвалення прогнозу бюджету Криворізької міської територіальної громади на 2022,2023 роки»;_x000D_
- Рішення міської ради від 23.12.2020 №6 «Про бюджет Криворізької міської територіальної громади на 2021 рік», зі змінами;                                                                                                                                                                                                            - Рішення міської ради від  21.12.2016 №1209 "Про затвердження Програми розвитку та утримання житлово-комунального господарства на період 2017 - 2022 років", зі змінами;_x000D_
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роки»;_x000D_
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Лист департаменту фінансів від 11.06.2021 №7/08/447;_x000D_
- Лист департаменту фінансів від 20.07.2021 №7/08/610;_x000D_
- Лист департаменту фінансів від 27.10.2021 №7/08/862.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</si>
</sst>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0.00"/>
    <numFmt numFmtId="165" formatCode="_-* #,##0\ _₽_-;\-* #,##0\ _₽_-;_-* &quot;-&quot;??\ _₽_-;_-@_-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8"/>
      <name val="Times New Roman"/>
      <family val="1"/>
    </font>
    <font>
      <b/>
      <sz val="8"/>
      <name val="Arial Cyr"/>
      <charset val="204"/>
    </font>
    <font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6" fillId="2" borderId="0" xfId="0" applyFont="1" applyFill="1"/>
    <xf numFmtId="0" fontId="17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8" fillId="2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12" fillId="0" borderId="0" xfId="0" applyFont="1" applyFill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0" fillId="0" borderId="0" xfId="0" applyFont="1" applyFill="1" applyBorder="1" applyAlignment="1"/>
    <xf numFmtId="0" fontId="7" fillId="0" borderId="0" xfId="0" applyFont="1" applyFill="1" applyAlignment="1">
      <alignment horizontal="center" vertical="top"/>
    </xf>
    <xf numFmtId="0" fontId="11" fillId="0" borderId="6" xfId="0" quotePrefix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top" wrapText="1"/>
    </xf>
    <xf numFmtId="0" fontId="2" fillId="0" borderId="0" xfId="0" quotePrefix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5" xfId="0" applyNumberFormat="1" applyFont="1" applyFill="1" applyBorder="1" applyAlignment="1">
      <alignment horizontal="right" vertical="center" wrapText="1"/>
    </xf>
    <xf numFmtId="165" fontId="0" fillId="0" borderId="5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43" fontId="0" fillId="0" borderId="5" xfId="1" applyFont="1" applyFill="1" applyBorder="1" applyAlignment="1">
      <alignment horizontal="right" vertical="center" wrapText="1"/>
    </xf>
    <xf numFmtId="3" fontId="4" fillId="0" borderId="5" xfId="0" applyNumberFormat="1" applyFont="1" applyFill="1" applyBorder="1" applyAlignment="1">
      <alignment horizontal="right" vertical="center" wrapText="1"/>
    </xf>
    <xf numFmtId="3" fontId="0" fillId="0" borderId="5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1" fontId="0" fillId="0" borderId="5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quotePrefix="1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3" fillId="0" borderId="6" xfId="0" quotePrefix="1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16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A326"/>
  <sheetViews>
    <sheetView tabSelected="1" view="pageBreakPreview" zoomScale="80" zoomScaleNormal="100" zoomScaleSheetLayoutView="80" workbookViewId="0">
      <selection activeCell="A21" sqref="A21:BY21"/>
    </sheetView>
  </sheetViews>
  <sheetFormatPr defaultRowHeight="12.75" x14ac:dyDescent="0.2"/>
  <cols>
    <col min="1" max="77" width="2.85546875" style="10" customWidth="1"/>
    <col min="78" max="78" width="2.85546875" customWidth="1"/>
    <col min="79" max="79" width="4" hidden="1" customWidth="1"/>
  </cols>
  <sheetData>
    <row r="1" spans="1:79" ht="57.7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16" t="s">
        <v>115</v>
      </c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</row>
    <row r="2" spans="1:79" ht="14.25" customHeight="1" x14ac:dyDescent="0.2">
      <c r="A2" s="17" t="s">
        <v>291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</row>
    <row r="3" spans="1:79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</row>
    <row r="4" spans="1:79" ht="15" customHeight="1" x14ac:dyDescent="0.2">
      <c r="A4" s="24" t="s">
        <v>159</v>
      </c>
      <c r="B4" s="25" t="s">
        <v>264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7"/>
      <c r="AH4" s="28" t="s">
        <v>263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7"/>
      <c r="AT4" s="29" t="s">
        <v>265</v>
      </c>
      <c r="AU4" s="28"/>
      <c r="AV4" s="28"/>
      <c r="AW4" s="28"/>
      <c r="AX4" s="28"/>
      <c r="AY4" s="28"/>
      <c r="AZ4" s="28"/>
      <c r="BA4" s="28"/>
      <c r="BB4" s="18"/>
      <c r="BC4" s="27"/>
      <c r="BD4" s="27"/>
      <c r="BE4" s="30"/>
      <c r="BF4" s="30"/>
      <c r="BG4" s="30"/>
      <c r="BH4" s="30"/>
      <c r="BI4" s="30"/>
      <c r="BJ4" s="30"/>
      <c r="BK4" s="30"/>
      <c r="BL4" s="30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</row>
    <row r="5" spans="1:79" ht="24" customHeight="1" x14ac:dyDescent="0.2">
      <c r="A5" s="31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2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2"/>
      <c r="AT5" s="33" t="s">
        <v>157</v>
      </c>
      <c r="AU5" s="33"/>
      <c r="AV5" s="33"/>
      <c r="AW5" s="33"/>
      <c r="AX5" s="33"/>
      <c r="AY5" s="33"/>
      <c r="AZ5" s="33"/>
      <c r="BA5" s="33"/>
      <c r="BB5" s="19"/>
      <c r="BC5" s="32"/>
      <c r="BD5" s="32"/>
      <c r="BE5" s="19"/>
      <c r="BF5" s="19"/>
      <c r="BG5" s="19"/>
      <c r="BH5" s="19"/>
      <c r="BI5" s="19"/>
      <c r="BJ5" s="19"/>
      <c r="BK5" s="19"/>
      <c r="BL5" s="19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</row>
    <row r="6" spans="1:79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34"/>
      <c r="BF6" s="34"/>
      <c r="BG6" s="34"/>
      <c r="BH6" s="34"/>
      <c r="BI6" s="34"/>
      <c r="BJ6" s="34"/>
      <c r="BK6" s="34"/>
      <c r="BL6" s="34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</row>
    <row r="7" spans="1:79" ht="15" customHeight="1" x14ac:dyDescent="0.2">
      <c r="A7" s="24" t="s">
        <v>162</v>
      </c>
      <c r="B7" s="25" t="s">
        <v>307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7"/>
      <c r="AH7" s="28" t="s">
        <v>308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8"/>
      <c r="BC7" s="29" t="s">
        <v>265</v>
      </c>
      <c r="BD7" s="28"/>
      <c r="BE7" s="28"/>
      <c r="BF7" s="28"/>
      <c r="BG7" s="28"/>
      <c r="BH7" s="28"/>
      <c r="BI7" s="28"/>
      <c r="BJ7" s="28"/>
      <c r="BK7" s="18"/>
      <c r="BL7" s="30"/>
      <c r="BM7" s="34"/>
      <c r="BN7" s="34"/>
      <c r="BO7" s="34"/>
      <c r="BP7" s="18"/>
      <c r="BQ7" s="18"/>
      <c r="BR7" s="18"/>
      <c r="BS7" s="18"/>
      <c r="BT7" s="18"/>
      <c r="BU7" s="18"/>
      <c r="BV7" s="18"/>
      <c r="BW7" s="18"/>
      <c r="BX7" s="23"/>
      <c r="BY7" s="23"/>
      <c r="BZ7" s="23"/>
    </row>
    <row r="8" spans="1:79" ht="24" customHeight="1" x14ac:dyDescent="0.2">
      <c r="A8" s="31" t="s">
        <v>155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2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9"/>
      <c r="BC8" s="33" t="s">
        <v>157</v>
      </c>
      <c r="BD8" s="33"/>
      <c r="BE8" s="33"/>
      <c r="BF8" s="33"/>
      <c r="BG8" s="33"/>
      <c r="BH8" s="33"/>
      <c r="BI8" s="33"/>
      <c r="BJ8" s="33"/>
      <c r="BK8" s="35"/>
      <c r="BL8" s="19"/>
      <c r="BM8" s="34"/>
      <c r="BN8" s="34"/>
      <c r="BO8" s="34"/>
      <c r="BP8" s="19"/>
      <c r="BQ8" s="19"/>
      <c r="BR8" s="19"/>
      <c r="BS8" s="19"/>
      <c r="BT8" s="19"/>
      <c r="BU8" s="19"/>
      <c r="BV8" s="19"/>
      <c r="BW8" s="19"/>
      <c r="BX8" s="23"/>
      <c r="BY8" s="23"/>
      <c r="BZ8" s="23"/>
    </row>
    <row r="9" spans="1:79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</row>
    <row r="10" spans="1:79" ht="14.25" customHeight="1" x14ac:dyDescent="0.2">
      <c r="A10" s="24" t="s">
        <v>164</v>
      </c>
      <c r="B10" s="28" t="s">
        <v>304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3"/>
      <c r="N10" s="28" t="s">
        <v>305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8"/>
      <c r="AA10" s="28" t="s">
        <v>306</v>
      </c>
      <c r="AB10" s="28"/>
      <c r="AC10" s="28"/>
      <c r="AD10" s="28"/>
      <c r="AE10" s="28"/>
      <c r="AF10" s="28"/>
      <c r="AG10" s="28"/>
      <c r="AH10" s="28"/>
      <c r="AI10" s="28"/>
      <c r="AJ10" s="18"/>
      <c r="AK10" s="36" t="s">
        <v>260</v>
      </c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37"/>
      <c r="BL10" s="29" t="s">
        <v>266</v>
      </c>
      <c r="BM10" s="28"/>
      <c r="BN10" s="28"/>
      <c r="BO10" s="28"/>
      <c r="BP10" s="28"/>
      <c r="BQ10" s="28"/>
      <c r="BR10" s="28"/>
      <c r="BS10" s="28"/>
      <c r="BT10" s="18"/>
      <c r="BU10" s="18"/>
      <c r="BV10" s="18"/>
      <c r="BW10" s="18"/>
      <c r="BX10" s="18"/>
      <c r="BY10" s="18"/>
      <c r="BZ10" s="18"/>
      <c r="CA10" s="6"/>
    </row>
    <row r="11" spans="1:79" ht="25.5" customHeight="1" x14ac:dyDescent="0.2">
      <c r="A11" s="23"/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2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9"/>
      <c r="AA11" s="38" t="s">
        <v>168</v>
      </c>
      <c r="AB11" s="38"/>
      <c r="AC11" s="38"/>
      <c r="AD11" s="38"/>
      <c r="AE11" s="38"/>
      <c r="AF11" s="38"/>
      <c r="AG11" s="38"/>
      <c r="AH11" s="38"/>
      <c r="AI11" s="38"/>
      <c r="AJ11" s="19"/>
      <c r="AK11" s="14" t="s">
        <v>166</v>
      </c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7"/>
      <c r="BL11" s="33" t="s">
        <v>158</v>
      </c>
      <c r="BM11" s="33"/>
      <c r="BN11" s="33"/>
      <c r="BO11" s="33"/>
      <c r="BP11" s="33"/>
      <c r="BQ11" s="33"/>
      <c r="BR11" s="33"/>
      <c r="BS11" s="33"/>
      <c r="BT11" s="19"/>
      <c r="BU11" s="19"/>
      <c r="BV11" s="19"/>
      <c r="BW11" s="19"/>
      <c r="BX11" s="19"/>
      <c r="BY11" s="19"/>
      <c r="BZ11" s="19"/>
      <c r="CA11" s="5"/>
    </row>
    <row r="12" spans="1:79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</row>
    <row r="13" spans="1:79" ht="14.25" customHeight="1" x14ac:dyDescent="0.2">
      <c r="A13" s="15" t="s">
        <v>292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23"/>
    </row>
    <row r="14" spans="1:79" ht="14.25" customHeight="1" x14ac:dyDescent="0.2">
      <c r="A14" s="15" t="s">
        <v>148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23"/>
    </row>
    <row r="15" spans="1:79" ht="15" customHeight="1" x14ac:dyDescent="0.2">
      <c r="A15" s="39" t="s">
        <v>262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23"/>
    </row>
    <row r="16" spans="1:79" ht="6" customHeight="1" x14ac:dyDescent="0.2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23"/>
    </row>
    <row r="17" spans="1:79" ht="15" customHeight="1" x14ac:dyDescent="0.25">
      <c r="A17" s="42" t="s">
        <v>149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23"/>
    </row>
    <row r="18" spans="1:79" ht="15" customHeight="1" x14ac:dyDescent="0.2">
      <c r="A18" s="39" t="s">
        <v>260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23"/>
    </row>
    <row r="19" spans="1:79" ht="5.25" customHeight="1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23"/>
    </row>
    <row r="20" spans="1:79" ht="14.25" customHeight="1" x14ac:dyDescent="0.2">
      <c r="A20" s="15" t="s">
        <v>150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23"/>
    </row>
    <row r="21" spans="1:79" ht="197.25" customHeight="1" x14ac:dyDescent="0.2">
      <c r="A21" s="39" t="s">
        <v>322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23"/>
    </row>
    <row r="22" spans="1:79" ht="2.2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23"/>
    </row>
    <row r="23" spans="1:79" ht="14.25" customHeight="1" x14ac:dyDescent="0.2">
      <c r="A23" s="15" t="s">
        <v>151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23"/>
    </row>
    <row r="24" spans="1:79" ht="14.25" customHeight="1" x14ac:dyDescent="0.2">
      <c r="A24" s="15" t="s">
        <v>277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23"/>
    </row>
    <row r="25" spans="1:79" ht="14.25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23"/>
    </row>
    <row r="26" spans="1:79" ht="15" customHeight="1" x14ac:dyDescent="0.2">
      <c r="A26" s="43" t="s">
        <v>267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23"/>
    </row>
    <row r="27" spans="1:79" ht="23.1" customHeight="1" x14ac:dyDescent="0.2">
      <c r="A27" s="44" t="s">
        <v>2</v>
      </c>
      <c r="B27" s="45"/>
      <c r="C27" s="45"/>
      <c r="D27" s="46"/>
      <c r="E27" s="44" t="s">
        <v>19</v>
      </c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7" t="s">
        <v>268</v>
      </c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 t="s">
        <v>271</v>
      </c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 t="s">
        <v>278</v>
      </c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23"/>
    </row>
    <row r="28" spans="1:79" ht="54.75" customHeight="1" x14ac:dyDescent="0.2">
      <c r="A28" s="48"/>
      <c r="B28" s="49"/>
      <c r="C28" s="49"/>
      <c r="D28" s="50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1" t="s">
        <v>4</v>
      </c>
      <c r="V28" s="52"/>
      <c r="W28" s="52"/>
      <c r="X28" s="52"/>
      <c r="Y28" s="53"/>
      <c r="Z28" s="51" t="s">
        <v>3</v>
      </c>
      <c r="AA28" s="52"/>
      <c r="AB28" s="52"/>
      <c r="AC28" s="52"/>
      <c r="AD28" s="53"/>
      <c r="AE28" s="54" t="s">
        <v>116</v>
      </c>
      <c r="AF28" s="55"/>
      <c r="AG28" s="55"/>
      <c r="AH28" s="56"/>
      <c r="AI28" s="51" t="s">
        <v>5</v>
      </c>
      <c r="AJ28" s="52"/>
      <c r="AK28" s="52"/>
      <c r="AL28" s="52"/>
      <c r="AM28" s="53"/>
      <c r="AN28" s="51" t="s">
        <v>4</v>
      </c>
      <c r="AO28" s="52"/>
      <c r="AP28" s="52"/>
      <c r="AQ28" s="52"/>
      <c r="AR28" s="53"/>
      <c r="AS28" s="51" t="s">
        <v>3</v>
      </c>
      <c r="AT28" s="52"/>
      <c r="AU28" s="52"/>
      <c r="AV28" s="52"/>
      <c r="AW28" s="53"/>
      <c r="AX28" s="54" t="s">
        <v>116</v>
      </c>
      <c r="AY28" s="55"/>
      <c r="AZ28" s="55"/>
      <c r="BA28" s="56"/>
      <c r="BB28" s="51" t="s">
        <v>96</v>
      </c>
      <c r="BC28" s="52"/>
      <c r="BD28" s="52"/>
      <c r="BE28" s="52"/>
      <c r="BF28" s="53"/>
      <c r="BG28" s="51" t="s">
        <v>4</v>
      </c>
      <c r="BH28" s="52"/>
      <c r="BI28" s="52"/>
      <c r="BJ28" s="52"/>
      <c r="BK28" s="53"/>
      <c r="BL28" s="51" t="s">
        <v>3</v>
      </c>
      <c r="BM28" s="52"/>
      <c r="BN28" s="52"/>
      <c r="BO28" s="52"/>
      <c r="BP28" s="53"/>
      <c r="BQ28" s="54" t="s">
        <v>116</v>
      </c>
      <c r="BR28" s="55"/>
      <c r="BS28" s="55"/>
      <c r="BT28" s="56"/>
      <c r="BU28" s="51" t="s">
        <v>97</v>
      </c>
      <c r="BV28" s="52"/>
      <c r="BW28" s="52"/>
      <c r="BX28" s="52"/>
      <c r="BY28" s="53"/>
      <c r="BZ28" s="23"/>
    </row>
    <row r="29" spans="1:79" ht="15" customHeight="1" x14ac:dyDescent="0.2">
      <c r="A29" s="51">
        <v>1</v>
      </c>
      <c r="B29" s="52"/>
      <c r="C29" s="52"/>
      <c r="D29" s="53"/>
      <c r="E29" s="51">
        <v>2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1">
        <v>3</v>
      </c>
      <c r="V29" s="52"/>
      <c r="W29" s="52"/>
      <c r="X29" s="52"/>
      <c r="Y29" s="53"/>
      <c r="Z29" s="51">
        <v>4</v>
      </c>
      <c r="AA29" s="52"/>
      <c r="AB29" s="52"/>
      <c r="AC29" s="52"/>
      <c r="AD29" s="53"/>
      <c r="AE29" s="51">
        <v>5</v>
      </c>
      <c r="AF29" s="52"/>
      <c r="AG29" s="52"/>
      <c r="AH29" s="53"/>
      <c r="AI29" s="51">
        <v>6</v>
      </c>
      <c r="AJ29" s="52"/>
      <c r="AK29" s="52"/>
      <c r="AL29" s="52"/>
      <c r="AM29" s="53"/>
      <c r="AN29" s="51">
        <v>7</v>
      </c>
      <c r="AO29" s="52"/>
      <c r="AP29" s="52"/>
      <c r="AQ29" s="52"/>
      <c r="AR29" s="53"/>
      <c r="AS29" s="51">
        <v>8</v>
      </c>
      <c r="AT29" s="52"/>
      <c r="AU29" s="52"/>
      <c r="AV29" s="52"/>
      <c r="AW29" s="53"/>
      <c r="AX29" s="51">
        <v>9</v>
      </c>
      <c r="AY29" s="52"/>
      <c r="AZ29" s="52"/>
      <c r="BA29" s="53"/>
      <c r="BB29" s="51">
        <v>10</v>
      </c>
      <c r="BC29" s="52"/>
      <c r="BD29" s="52"/>
      <c r="BE29" s="52"/>
      <c r="BF29" s="53"/>
      <c r="BG29" s="51">
        <v>11</v>
      </c>
      <c r="BH29" s="52"/>
      <c r="BI29" s="52"/>
      <c r="BJ29" s="52"/>
      <c r="BK29" s="53"/>
      <c r="BL29" s="51">
        <v>12</v>
      </c>
      <c r="BM29" s="52"/>
      <c r="BN29" s="52"/>
      <c r="BO29" s="52"/>
      <c r="BP29" s="53"/>
      <c r="BQ29" s="51">
        <v>13</v>
      </c>
      <c r="BR29" s="52"/>
      <c r="BS29" s="52"/>
      <c r="BT29" s="53"/>
      <c r="BU29" s="51">
        <v>14</v>
      </c>
      <c r="BV29" s="52"/>
      <c r="BW29" s="52"/>
      <c r="BX29" s="52"/>
      <c r="BY29" s="53"/>
      <c r="BZ29" s="23"/>
    </row>
    <row r="30" spans="1:79" ht="13.5" hidden="1" customHeight="1" x14ac:dyDescent="0.2">
      <c r="A30" s="57" t="s">
        <v>56</v>
      </c>
      <c r="B30" s="58"/>
      <c r="C30" s="58"/>
      <c r="D30" s="59"/>
      <c r="E30" s="57" t="s">
        <v>57</v>
      </c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60" t="s">
        <v>65</v>
      </c>
      <c r="V30" s="61"/>
      <c r="W30" s="61"/>
      <c r="X30" s="61"/>
      <c r="Y30" s="62"/>
      <c r="Z30" s="60" t="s">
        <v>66</v>
      </c>
      <c r="AA30" s="61"/>
      <c r="AB30" s="61"/>
      <c r="AC30" s="61"/>
      <c r="AD30" s="62"/>
      <c r="AE30" s="57" t="s">
        <v>91</v>
      </c>
      <c r="AF30" s="58"/>
      <c r="AG30" s="58"/>
      <c r="AH30" s="59"/>
      <c r="AI30" s="63" t="s">
        <v>170</v>
      </c>
      <c r="AJ30" s="64"/>
      <c r="AK30" s="64"/>
      <c r="AL30" s="64"/>
      <c r="AM30" s="65"/>
      <c r="AN30" s="57" t="s">
        <v>67</v>
      </c>
      <c r="AO30" s="58"/>
      <c r="AP30" s="58"/>
      <c r="AQ30" s="58"/>
      <c r="AR30" s="59"/>
      <c r="AS30" s="57" t="s">
        <v>68</v>
      </c>
      <c r="AT30" s="58"/>
      <c r="AU30" s="58"/>
      <c r="AV30" s="58"/>
      <c r="AW30" s="59"/>
      <c r="AX30" s="57" t="s">
        <v>92</v>
      </c>
      <c r="AY30" s="58"/>
      <c r="AZ30" s="58"/>
      <c r="BA30" s="59"/>
      <c r="BB30" s="63" t="s">
        <v>170</v>
      </c>
      <c r="BC30" s="64"/>
      <c r="BD30" s="64"/>
      <c r="BE30" s="64"/>
      <c r="BF30" s="65"/>
      <c r="BG30" s="57" t="s">
        <v>58</v>
      </c>
      <c r="BH30" s="58"/>
      <c r="BI30" s="58"/>
      <c r="BJ30" s="58"/>
      <c r="BK30" s="59"/>
      <c r="BL30" s="57" t="s">
        <v>59</v>
      </c>
      <c r="BM30" s="58"/>
      <c r="BN30" s="58"/>
      <c r="BO30" s="58"/>
      <c r="BP30" s="59"/>
      <c r="BQ30" s="57" t="s">
        <v>93</v>
      </c>
      <c r="BR30" s="58"/>
      <c r="BS30" s="58"/>
      <c r="BT30" s="59"/>
      <c r="BU30" s="63" t="s">
        <v>170</v>
      </c>
      <c r="BV30" s="64"/>
      <c r="BW30" s="64"/>
      <c r="BX30" s="64"/>
      <c r="BY30" s="65"/>
      <c r="BZ30" s="23"/>
      <c r="CA30" t="s">
        <v>21</v>
      </c>
    </row>
    <row r="31" spans="1:79" s="8" customFormat="1" ht="12.75" customHeight="1" x14ac:dyDescent="0.2">
      <c r="A31" s="57"/>
      <c r="B31" s="58"/>
      <c r="C31" s="58"/>
      <c r="D31" s="59"/>
      <c r="E31" s="66" t="s">
        <v>172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8"/>
      <c r="U31" s="69">
        <v>8658454</v>
      </c>
      <c r="V31" s="69"/>
      <c r="W31" s="69"/>
      <c r="X31" s="69"/>
      <c r="Y31" s="69"/>
      <c r="Z31" s="69" t="s">
        <v>173</v>
      </c>
      <c r="AA31" s="69"/>
      <c r="AB31" s="69"/>
      <c r="AC31" s="69"/>
      <c r="AD31" s="69"/>
      <c r="AE31" s="70" t="s">
        <v>173</v>
      </c>
      <c r="AF31" s="71"/>
      <c r="AG31" s="71"/>
      <c r="AH31" s="72"/>
      <c r="AI31" s="70">
        <f>IF(ISNUMBER(U31),U31,0)+IF(ISNUMBER(Z31),Z31,0)</f>
        <v>8658454</v>
      </c>
      <c r="AJ31" s="71"/>
      <c r="AK31" s="71"/>
      <c r="AL31" s="71"/>
      <c r="AM31" s="72"/>
      <c r="AN31" s="70">
        <v>272150</v>
      </c>
      <c r="AO31" s="71"/>
      <c r="AP31" s="71"/>
      <c r="AQ31" s="71"/>
      <c r="AR31" s="72"/>
      <c r="AS31" s="70" t="s">
        <v>173</v>
      </c>
      <c r="AT31" s="71"/>
      <c r="AU31" s="71"/>
      <c r="AV31" s="71"/>
      <c r="AW31" s="72"/>
      <c r="AX31" s="70" t="s">
        <v>173</v>
      </c>
      <c r="AY31" s="71"/>
      <c r="AZ31" s="71"/>
      <c r="BA31" s="72"/>
      <c r="BB31" s="70">
        <f>IF(ISNUMBER(AN31),AN31,0)+IF(ISNUMBER(AS31),AS31,0)</f>
        <v>272150</v>
      </c>
      <c r="BC31" s="71"/>
      <c r="BD31" s="71"/>
      <c r="BE31" s="71"/>
      <c r="BF31" s="72"/>
      <c r="BG31" s="70">
        <v>10000</v>
      </c>
      <c r="BH31" s="71"/>
      <c r="BI31" s="71"/>
      <c r="BJ31" s="71"/>
      <c r="BK31" s="72"/>
      <c r="BL31" s="70" t="s">
        <v>173</v>
      </c>
      <c r="BM31" s="71"/>
      <c r="BN31" s="71"/>
      <c r="BO31" s="71"/>
      <c r="BP31" s="72"/>
      <c r="BQ31" s="70" t="s">
        <v>173</v>
      </c>
      <c r="BR31" s="71"/>
      <c r="BS31" s="71"/>
      <c r="BT31" s="72"/>
      <c r="BU31" s="70">
        <f>IF(ISNUMBER(BG31),BG31,0)+IF(ISNUMBER(BL31),BL31,0)</f>
        <v>10000</v>
      </c>
      <c r="BV31" s="71"/>
      <c r="BW31" s="71"/>
      <c r="BX31" s="71"/>
      <c r="BY31" s="72"/>
      <c r="BZ31" s="20"/>
      <c r="CA31" s="8" t="s">
        <v>22</v>
      </c>
    </row>
    <row r="32" spans="1:79" s="8" customFormat="1" ht="25.5" customHeight="1" x14ac:dyDescent="0.2">
      <c r="A32" s="57"/>
      <c r="B32" s="58"/>
      <c r="C32" s="58"/>
      <c r="D32" s="59"/>
      <c r="E32" s="66" t="s">
        <v>174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8"/>
      <c r="U32" s="69" t="s">
        <v>173</v>
      </c>
      <c r="V32" s="69"/>
      <c r="W32" s="69"/>
      <c r="X32" s="69"/>
      <c r="Y32" s="69"/>
      <c r="Z32" s="69">
        <v>4076834</v>
      </c>
      <c r="AA32" s="69"/>
      <c r="AB32" s="69"/>
      <c r="AC32" s="69"/>
      <c r="AD32" s="69"/>
      <c r="AE32" s="70">
        <v>4076834</v>
      </c>
      <c r="AF32" s="71"/>
      <c r="AG32" s="71"/>
      <c r="AH32" s="72"/>
      <c r="AI32" s="70">
        <f>IF(ISNUMBER(U32),U32,0)+IF(ISNUMBER(Z32),Z32,0)</f>
        <v>4076834</v>
      </c>
      <c r="AJ32" s="71"/>
      <c r="AK32" s="71"/>
      <c r="AL32" s="71"/>
      <c r="AM32" s="72"/>
      <c r="AN32" s="70" t="s">
        <v>173</v>
      </c>
      <c r="AO32" s="71"/>
      <c r="AP32" s="71"/>
      <c r="AQ32" s="71"/>
      <c r="AR32" s="72"/>
      <c r="AS32" s="70">
        <f>22600000+174068+12443805.4</f>
        <v>35217873.399999999</v>
      </c>
      <c r="AT32" s="71"/>
      <c r="AU32" s="71"/>
      <c r="AV32" s="71"/>
      <c r="AW32" s="72"/>
      <c r="AX32" s="70">
        <v>22600000</v>
      </c>
      <c r="AY32" s="71"/>
      <c r="AZ32" s="71"/>
      <c r="BA32" s="72"/>
      <c r="BB32" s="70">
        <f>IF(ISNUMBER(AN32),AN32,0)+IF(ISNUMBER(AS32),AS32,0)</f>
        <v>35217873.399999999</v>
      </c>
      <c r="BC32" s="71"/>
      <c r="BD32" s="71"/>
      <c r="BE32" s="71"/>
      <c r="BF32" s="72"/>
      <c r="BG32" s="70" t="s">
        <v>173</v>
      </c>
      <c r="BH32" s="71"/>
      <c r="BI32" s="71"/>
      <c r="BJ32" s="71"/>
      <c r="BK32" s="72"/>
      <c r="BL32" s="70">
        <v>68000000</v>
      </c>
      <c r="BM32" s="71"/>
      <c r="BN32" s="71"/>
      <c r="BO32" s="71"/>
      <c r="BP32" s="72"/>
      <c r="BQ32" s="70">
        <v>68000000</v>
      </c>
      <c r="BR32" s="71"/>
      <c r="BS32" s="71"/>
      <c r="BT32" s="72"/>
      <c r="BU32" s="70">
        <f>IF(ISNUMBER(BG32),BG32,0)+IF(ISNUMBER(BL32),BL32,0)</f>
        <v>68000000</v>
      </c>
      <c r="BV32" s="71"/>
      <c r="BW32" s="71"/>
      <c r="BX32" s="71"/>
      <c r="BY32" s="72"/>
      <c r="BZ32" s="20"/>
    </row>
    <row r="33" spans="1:79" s="8" customFormat="1" ht="38.25" customHeight="1" x14ac:dyDescent="0.2">
      <c r="A33" s="57">
        <v>602400</v>
      </c>
      <c r="B33" s="58"/>
      <c r="C33" s="58"/>
      <c r="D33" s="59"/>
      <c r="E33" s="66" t="s">
        <v>175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8"/>
      <c r="U33" s="69" t="s">
        <v>173</v>
      </c>
      <c r="V33" s="69"/>
      <c r="W33" s="69"/>
      <c r="X33" s="69"/>
      <c r="Y33" s="69"/>
      <c r="Z33" s="69">
        <v>4076834</v>
      </c>
      <c r="AA33" s="69"/>
      <c r="AB33" s="69"/>
      <c r="AC33" s="69"/>
      <c r="AD33" s="69"/>
      <c r="AE33" s="70">
        <v>4076834</v>
      </c>
      <c r="AF33" s="71"/>
      <c r="AG33" s="71"/>
      <c r="AH33" s="72"/>
      <c r="AI33" s="70">
        <f>IF(ISNUMBER(U33),U33,0)+IF(ISNUMBER(Z33),Z33,0)</f>
        <v>4076834</v>
      </c>
      <c r="AJ33" s="71"/>
      <c r="AK33" s="71"/>
      <c r="AL33" s="71"/>
      <c r="AM33" s="72"/>
      <c r="AN33" s="70" t="s">
        <v>173</v>
      </c>
      <c r="AO33" s="71"/>
      <c r="AP33" s="71"/>
      <c r="AQ33" s="71"/>
      <c r="AR33" s="72"/>
      <c r="AS33" s="70">
        <v>22600000</v>
      </c>
      <c r="AT33" s="71"/>
      <c r="AU33" s="71"/>
      <c r="AV33" s="71"/>
      <c r="AW33" s="72"/>
      <c r="AX33" s="70">
        <v>22600000</v>
      </c>
      <c r="AY33" s="71"/>
      <c r="AZ33" s="71"/>
      <c r="BA33" s="72"/>
      <c r="BB33" s="70">
        <f>IF(ISNUMBER(AN33),AN33,0)+IF(ISNUMBER(AS33),AS33,0)</f>
        <v>22600000</v>
      </c>
      <c r="BC33" s="71"/>
      <c r="BD33" s="71"/>
      <c r="BE33" s="71"/>
      <c r="BF33" s="72"/>
      <c r="BG33" s="70" t="s">
        <v>173</v>
      </c>
      <c r="BH33" s="71"/>
      <c r="BI33" s="71"/>
      <c r="BJ33" s="71"/>
      <c r="BK33" s="72"/>
      <c r="BL33" s="70">
        <v>68000000</v>
      </c>
      <c r="BM33" s="71"/>
      <c r="BN33" s="71"/>
      <c r="BO33" s="71"/>
      <c r="BP33" s="72"/>
      <c r="BQ33" s="70">
        <v>68000000</v>
      </c>
      <c r="BR33" s="71"/>
      <c r="BS33" s="71"/>
      <c r="BT33" s="72"/>
      <c r="BU33" s="70">
        <f>IF(ISNUMBER(BG33),BG33,0)+IF(ISNUMBER(BL33),BL33,0)</f>
        <v>68000000</v>
      </c>
      <c r="BV33" s="71"/>
      <c r="BW33" s="71"/>
      <c r="BX33" s="71"/>
      <c r="BY33" s="72"/>
      <c r="BZ33" s="20"/>
    </row>
    <row r="34" spans="1:79" s="4" customFormat="1" ht="12.75" customHeight="1" x14ac:dyDescent="0.2">
      <c r="A34" s="73"/>
      <c r="B34" s="74"/>
      <c r="C34" s="74"/>
      <c r="D34" s="75"/>
      <c r="E34" s="76" t="s">
        <v>147</v>
      </c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8"/>
      <c r="U34" s="79">
        <v>8658454</v>
      </c>
      <c r="V34" s="79"/>
      <c r="W34" s="79"/>
      <c r="X34" s="79"/>
      <c r="Y34" s="79"/>
      <c r="Z34" s="79">
        <v>4076834</v>
      </c>
      <c r="AA34" s="79"/>
      <c r="AB34" s="79"/>
      <c r="AC34" s="79"/>
      <c r="AD34" s="79"/>
      <c r="AE34" s="80">
        <v>4076834</v>
      </c>
      <c r="AF34" s="81"/>
      <c r="AG34" s="81"/>
      <c r="AH34" s="82"/>
      <c r="AI34" s="80">
        <f>IF(ISNUMBER(U34),U34,0)+IF(ISNUMBER(Z34),Z34,0)</f>
        <v>12735288</v>
      </c>
      <c r="AJ34" s="81"/>
      <c r="AK34" s="81"/>
      <c r="AL34" s="81"/>
      <c r="AM34" s="82"/>
      <c r="AN34" s="80">
        <v>272150</v>
      </c>
      <c r="AO34" s="81"/>
      <c r="AP34" s="81"/>
      <c r="AQ34" s="81"/>
      <c r="AR34" s="82"/>
      <c r="AS34" s="80">
        <f>AS32</f>
        <v>35217873.399999999</v>
      </c>
      <c r="AT34" s="81"/>
      <c r="AU34" s="81"/>
      <c r="AV34" s="81"/>
      <c r="AW34" s="82"/>
      <c r="AX34" s="80">
        <v>22600000</v>
      </c>
      <c r="AY34" s="81"/>
      <c r="AZ34" s="81"/>
      <c r="BA34" s="82"/>
      <c r="BB34" s="80">
        <f>IF(ISNUMBER(AN34),AN34,0)+IF(ISNUMBER(AS34),AS34,0)</f>
        <v>35490023.399999999</v>
      </c>
      <c r="BC34" s="81"/>
      <c r="BD34" s="81"/>
      <c r="BE34" s="81"/>
      <c r="BF34" s="82"/>
      <c r="BG34" s="80">
        <v>10000</v>
      </c>
      <c r="BH34" s="81"/>
      <c r="BI34" s="81"/>
      <c r="BJ34" s="81"/>
      <c r="BK34" s="82"/>
      <c r="BL34" s="80">
        <v>68000000</v>
      </c>
      <c r="BM34" s="81"/>
      <c r="BN34" s="81"/>
      <c r="BO34" s="81"/>
      <c r="BP34" s="82"/>
      <c r="BQ34" s="80">
        <v>68000000</v>
      </c>
      <c r="BR34" s="81"/>
      <c r="BS34" s="81"/>
      <c r="BT34" s="82"/>
      <c r="BU34" s="80">
        <f>IF(ISNUMBER(BG34),BG34,0)+IF(ISNUMBER(BL34),BL34,0)</f>
        <v>68010000</v>
      </c>
      <c r="BV34" s="81"/>
      <c r="BW34" s="81"/>
      <c r="BX34" s="81"/>
      <c r="BY34" s="82"/>
      <c r="BZ34" s="21"/>
    </row>
    <row r="35" spans="1:79" x14ac:dyDescent="0.2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</row>
    <row r="36" spans="1:79" ht="14.25" customHeight="1" x14ac:dyDescent="0.2">
      <c r="A36" s="15" t="s">
        <v>293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</row>
    <row r="37" spans="1:79" ht="15" customHeight="1" x14ac:dyDescent="0.2">
      <c r="A37" s="83" t="s">
        <v>267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</row>
    <row r="38" spans="1:79" ht="22.5" customHeight="1" x14ac:dyDescent="0.2">
      <c r="A38" s="44" t="s">
        <v>2</v>
      </c>
      <c r="B38" s="45"/>
      <c r="C38" s="45"/>
      <c r="D38" s="46"/>
      <c r="E38" s="44" t="s">
        <v>19</v>
      </c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6"/>
      <c r="X38" s="51" t="s">
        <v>289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3"/>
      <c r="AR38" s="47" t="s">
        <v>294</v>
      </c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</row>
    <row r="39" spans="1:79" ht="36" customHeight="1" x14ac:dyDescent="0.2">
      <c r="A39" s="48"/>
      <c r="B39" s="49"/>
      <c r="C39" s="49"/>
      <c r="D39" s="50"/>
      <c r="E39" s="48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50"/>
      <c r="X39" s="47" t="s">
        <v>4</v>
      </c>
      <c r="Y39" s="47"/>
      <c r="Z39" s="47"/>
      <c r="AA39" s="47"/>
      <c r="AB39" s="47"/>
      <c r="AC39" s="47" t="s">
        <v>3</v>
      </c>
      <c r="AD39" s="47"/>
      <c r="AE39" s="47"/>
      <c r="AF39" s="47"/>
      <c r="AG39" s="47"/>
      <c r="AH39" s="54" t="s">
        <v>116</v>
      </c>
      <c r="AI39" s="55"/>
      <c r="AJ39" s="55"/>
      <c r="AK39" s="55"/>
      <c r="AL39" s="56"/>
      <c r="AM39" s="51" t="s">
        <v>5</v>
      </c>
      <c r="AN39" s="52"/>
      <c r="AO39" s="52"/>
      <c r="AP39" s="52"/>
      <c r="AQ39" s="53"/>
      <c r="AR39" s="51" t="s">
        <v>4</v>
      </c>
      <c r="AS39" s="52"/>
      <c r="AT39" s="52"/>
      <c r="AU39" s="52"/>
      <c r="AV39" s="53"/>
      <c r="AW39" s="51" t="s">
        <v>3</v>
      </c>
      <c r="AX39" s="52"/>
      <c r="AY39" s="52"/>
      <c r="AZ39" s="52"/>
      <c r="BA39" s="53"/>
      <c r="BB39" s="54" t="s">
        <v>116</v>
      </c>
      <c r="BC39" s="55"/>
      <c r="BD39" s="55"/>
      <c r="BE39" s="55"/>
      <c r="BF39" s="56"/>
      <c r="BG39" s="51" t="s">
        <v>96</v>
      </c>
      <c r="BH39" s="52"/>
      <c r="BI39" s="52"/>
      <c r="BJ39" s="52"/>
      <c r="BK39" s="5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</row>
    <row r="40" spans="1:79" ht="15" customHeight="1" x14ac:dyDescent="0.2">
      <c r="A40" s="51">
        <v>1</v>
      </c>
      <c r="B40" s="52"/>
      <c r="C40" s="52"/>
      <c r="D40" s="53"/>
      <c r="E40" s="51">
        <v>2</v>
      </c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3"/>
      <c r="X40" s="47">
        <v>3</v>
      </c>
      <c r="Y40" s="47"/>
      <c r="Z40" s="47"/>
      <c r="AA40" s="47"/>
      <c r="AB40" s="47"/>
      <c r="AC40" s="47">
        <v>4</v>
      </c>
      <c r="AD40" s="47"/>
      <c r="AE40" s="47"/>
      <c r="AF40" s="47"/>
      <c r="AG40" s="47"/>
      <c r="AH40" s="47">
        <v>5</v>
      </c>
      <c r="AI40" s="47"/>
      <c r="AJ40" s="47"/>
      <c r="AK40" s="47"/>
      <c r="AL40" s="47"/>
      <c r="AM40" s="47">
        <v>6</v>
      </c>
      <c r="AN40" s="47"/>
      <c r="AO40" s="47"/>
      <c r="AP40" s="47"/>
      <c r="AQ40" s="47"/>
      <c r="AR40" s="51">
        <v>7</v>
      </c>
      <c r="AS40" s="52"/>
      <c r="AT40" s="52"/>
      <c r="AU40" s="52"/>
      <c r="AV40" s="53"/>
      <c r="AW40" s="51">
        <v>8</v>
      </c>
      <c r="AX40" s="52"/>
      <c r="AY40" s="52"/>
      <c r="AZ40" s="52"/>
      <c r="BA40" s="53"/>
      <c r="BB40" s="51">
        <v>9</v>
      </c>
      <c r="BC40" s="52"/>
      <c r="BD40" s="52"/>
      <c r="BE40" s="52"/>
      <c r="BF40" s="53"/>
      <c r="BG40" s="51">
        <v>10</v>
      </c>
      <c r="BH40" s="52"/>
      <c r="BI40" s="52"/>
      <c r="BJ40" s="52"/>
      <c r="BK40" s="5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</row>
    <row r="41" spans="1:79" ht="20.25" hidden="1" customHeight="1" x14ac:dyDescent="0.2">
      <c r="A41" s="57" t="s">
        <v>56</v>
      </c>
      <c r="B41" s="58"/>
      <c r="C41" s="58"/>
      <c r="D41" s="59"/>
      <c r="E41" s="57" t="s">
        <v>57</v>
      </c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9"/>
      <c r="X41" s="84" t="s">
        <v>60</v>
      </c>
      <c r="Y41" s="84"/>
      <c r="Z41" s="84"/>
      <c r="AA41" s="84"/>
      <c r="AB41" s="84"/>
      <c r="AC41" s="84" t="s">
        <v>61</v>
      </c>
      <c r="AD41" s="84"/>
      <c r="AE41" s="84"/>
      <c r="AF41" s="84"/>
      <c r="AG41" s="84"/>
      <c r="AH41" s="57" t="s">
        <v>94</v>
      </c>
      <c r="AI41" s="58"/>
      <c r="AJ41" s="58"/>
      <c r="AK41" s="58"/>
      <c r="AL41" s="59"/>
      <c r="AM41" s="63" t="s">
        <v>171</v>
      </c>
      <c r="AN41" s="64"/>
      <c r="AO41" s="64"/>
      <c r="AP41" s="64"/>
      <c r="AQ41" s="65"/>
      <c r="AR41" s="57" t="s">
        <v>62</v>
      </c>
      <c r="AS41" s="58"/>
      <c r="AT41" s="58"/>
      <c r="AU41" s="58"/>
      <c r="AV41" s="59"/>
      <c r="AW41" s="57" t="s">
        <v>63</v>
      </c>
      <c r="AX41" s="58"/>
      <c r="AY41" s="58"/>
      <c r="AZ41" s="58"/>
      <c r="BA41" s="59"/>
      <c r="BB41" s="57" t="s">
        <v>95</v>
      </c>
      <c r="BC41" s="58"/>
      <c r="BD41" s="58"/>
      <c r="BE41" s="58"/>
      <c r="BF41" s="59"/>
      <c r="BG41" s="63" t="s">
        <v>171</v>
      </c>
      <c r="BH41" s="64"/>
      <c r="BI41" s="64"/>
      <c r="BJ41" s="64"/>
      <c r="BK41" s="65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t="s">
        <v>23</v>
      </c>
    </row>
    <row r="42" spans="1:79" s="8" customFormat="1" ht="12.75" customHeight="1" x14ac:dyDescent="0.2">
      <c r="A42" s="57"/>
      <c r="B42" s="58"/>
      <c r="C42" s="58"/>
      <c r="D42" s="59"/>
      <c r="E42" s="66" t="s">
        <v>172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8"/>
      <c r="X42" s="70">
        <v>0</v>
      </c>
      <c r="Y42" s="71"/>
      <c r="Z42" s="71"/>
      <c r="AA42" s="71"/>
      <c r="AB42" s="72"/>
      <c r="AC42" s="70" t="s">
        <v>173</v>
      </c>
      <c r="AD42" s="71"/>
      <c r="AE42" s="71"/>
      <c r="AF42" s="71"/>
      <c r="AG42" s="72"/>
      <c r="AH42" s="70" t="s">
        <v>173</v>
      </c>
      <c r="AI42" s="71"/>
      <c r="AJ42" s="71"/>
      <c r="AK42" s="71"/>
      <c r="AL42" s="72"/>
      <c r="AM42" s="70">
        <f>IF(ISNUMBER(X42),X42,0)+IF(ISNUMBER(AC42),AC42,0)</f>
        <v>0</v>
      </c>
      <c r="AN42" s="71"/>
      <c r="AO42" s="71"/>
      <c r="AP42" s="71"/>
      <c r="AQ42" s="72"/>
      <c r="AR42" s="70">
        <v>0</v>
      </c>
      <c r="AS42" s="71"/>
      <c r="AT42" s="71"/>
      <c r="AU42" s="71"/>
      <c r="AV42" s="72"/>
      <c r="AW42" s="70" t="s">
        <v>173</v>
      </c>
      <c r="AX42" s="71"/>
      <c r="AY42" s="71"/>
      <c r="AZ42" s="71"/>
      <c r="BA42" s="72"/>
      <c r="BB42" s="70" t="s">
        <v>173</v>
      </c>
      <c r="BC42" s="71"/>
      <c r="BD42" s="71"/>
      <c r="BE42" s="71"/>
      <c r="BF42" s="72"/>
      <c r="BG42" s="69">
        <f>IF(ISNUMBER(AR42),AR42,0)+IF(ISNUMBER(AW42),AW42,0)</f>
        <v>0</v>
      </c>
      <c r="BH42" s="69"/>
      <c r="BI42" s="69"/>
      <c r="BJ42" s="69"/>
      <c r="BK42" s="69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8" t="s">
        <v>24</v>
      </c>
    </row>
    <row r="43" spans="1:79" s="8" customFormat="1" ht="25.5" customHeight="1" x14ac:dyDescent="0.2">
      <c r="A43" s="57"/>
      <c r="B43" s="58"/>
      <c r="C43" s="58"/>
      <c r="D43" s="59"/>
      <c r="E43" s="66" t="s">
        <v>174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8"/>
      <c r="X43" s="70" t="s">
        <v>173</v>
      </c>
      <c r="Y43" s="71"/>
      <c r="Z43" s="71"/>
      <c r="AA43" s="71"/>
      <c r="AB43" s="72"/>
      <c r="AC43" s="70">
        <v>130000000</v>
      </c>
      <c r="AD43" s="71"/>
      <c r="AE43" s="71"/>
      <c r="AF43" s="71"/>
      <c r="AG43" s="72"/>
      <c r="AH43" s="70">
        <v>130000000</v>
      </c>
      <c r="AI43" s="71"/>
      <c r="AJ43" s="71"/>
      <c r="AK43" s="71"/>
      <c r="AL43" s="72"/>
      <c r="AM43" s="70">
        <f>IF(ISNUMBER(X43),X43,0)+IF(ISNUMBER(AC43),AC43,0)</f>
        <v>130000000</v>
      </c>
      <c r="AN43" s="71"/>
      <c r="AO43" s="71"/>
      <c r="AP43" s="71"/>
      <c r="AQ43" s="72"/>
      <c r="AR43" s="70" t="s">
        <v>173</v>
      </c>
      <c r="AS43" s="71"/>
      <c r="AT43" s="71"/>
      <c r="AU43" s="71"/>
      <c r="AV43" s="72"/>
      <c r="AW43" s="70">
        <v>136500000</v>
      </c>
      <c r="AX43" s="71"/>
      <c r="AY43" s="71"/>
      <c r="AZ43" s="71"/>
      <c r="BA43" s="72"/>
      <c r="BB43" s="70">
        <v>136500000</v>
      </c>
      <c r="BC43" s="71"/>
      <c r="BD43" s="71"/>
      <c r="BE43" s="71"/>
      <c r="BF43" s="72"/>
      <c r="BG43" s="69">
        <f>IF(ISNUMBER(AR43),AR43,0)+IF(ISNUMBER(AW43),AW43,0)</f>
        <v>136500000</v>
      </c>
      <c r="BH43" s="69"/>
      <c r="BI43" s="69"/>
      <c r="BJ43" s="69"/>
      <c r="BK43" s="69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</row>
    <row r="44" spans="1:79" s="8" customFormat="1" ht="25.5" customHeight="1" x14ac:dyDescent="0.2">
      <c r="A44" s="57">
        <v>602400</v>
      </c>
      <c r="B44" s="58"/>
      <c r="C44" s="58"/>
      <c r="D44" s="59"/>
      <c r="E44" s="66" t="s">
        <v>175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8"/>
      <c r="X44" s="70" t="s">
        <v>173</v>
      </c>
      <c r="Y44" s="71"/>
      <c r="Z44" s="71"/>
      <c r="AA44" s="71"/>
      <c r="AB44" s="72"/>
      <c r="AC44" s="70">
        <v>130000000</v>
      </c>
      <c r="AD44" s="71"/>
      <c r="AE44" s="71"/>
      <c r="AF44" s="71"/>
      <c r="AG44" s="72"/>
      <c r="AH44" s="70">
        <v>130000000</v>
      </c>
      <c r="AI44" s="71"/>
      <c r="AJ44" s="71"/>
      <c r="AK44" s="71"/>
      <c r="AL44" s="72"/>
      <c r="AM44" s="70">
        <f>IF(ISNUMBER(X44),X44,0)+IF(ISNUMBER(AC44),AC44,0)</f>
        <v>130000000</v>
      </c>
      <c r="AN44" s="71"/>
      <c r="AO44" s="71"/>
      <c r="AP44" s="71"/>
      <c r="AQ44" s="72"/>
      <c r="AR44" s="70" t="s">
        <v>173</v>
      </c>
      <c r="AS44" s="71"/>
      <c r="AT44" s="71"/>
      <c r="AU44" s="71"/>
      <c r="AV44" s="72"/>
      <c r="AW44" s="70">
        <v>136500000</v>
      </c>
      <c r="AX44" s="71"/>
      <c r="AY44" s="71"/>
      <c r="AZ44" s="71"/>
      <c r="BA44" s="72"/>
      <c r="BB44" s="70">
        <v>136500000</v>
      </c>
      <c r="BC44" s="71"/>
      <c r="BD44" s="71"/>
      <c r="BE44" s="71"/>
      <c r="BF44" s="72"/>
      <c r="BG44" s="69">
        <f>IF(ISNUMBER(AR44),AR44,0)+IF(ISNUMBER(AW44),AW44,0)</f>
        <v>136500000</v>
      </c>
      <c r="BH44" s="69"/>
      <c r="BI44" s="69"/>
      <c r="BJ44" s="69"/>
      <c r="BK44" s="69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</row>
    <row r="45" spans="1:79" s="4" customFormat="1" ht="12.75" customHeight="1" x14ac:dyDescent="0.2">
      <c r="A45" s="73"/>
      <c r="B45" s="74"/>
      <c r="C45" s="74"/>
      <c r="D45" s="75"/>
      <c r="E45" s="76" t="s">
        <v>147</v>
      </c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8"/>
      <c r="X45" s="80">
        <v>0</v>
      </c>
      <c r="Y45" s="81"/>
      <c r="Z45" s="81"/>
      <c r="AA45" s="81"/>
      <c r="AB45" s="82"/>
      <c r="AC45" s="80">
        <v>130000000</v>
      </c>
      <c r="AD45" s="81"/>
      <c r="AE45" s="81"/>
      <c r="AF45" s="81"/>
      <c r="AG45" s="82"/>
      <c r="AH45" s="80">
        <v>130000000</v>
      </c>
      <c r="AI45" s="81"/>
      <c r="AJ45" s="81"/>
      <c r="AK45" s="81"/>
      <c r="AL45" s="82"/>
      <c r="AM45" s="80">
        <f>IF(ISNUMBER(X45),X45,0)+IF(ISNUMBER(AC45),AC45,0)</f>
        <v>130000000</v>
      </c>
      <c r="AN45" s="81"/>
      <c r="AO45" s="81"/>
      <c r="AP45" s="81"/>
      <c r="AQ45" s="82"/>
      <c r="AR45" s="80">
        <v>0</v>
      </c>
      <c r="AS45" s="81"/>
      <c r="AT45" s="81"/>
      <c r="AU45" s="81"/>
      <c r="AV45" s="82"/>
      <c r="AW45" s="80">
        <v>136500000</v>
      </c>
      <c r="AX45" s="81"/>
      <c r="AY45" s="81"/>
      <c r="AZ45" s="81"/>
      <c r="BA45" s="82"/>
      <c r="BB45" s="80">
        <v>136500000</v>
      </c>
      <c r="BC45" s="81"/>
      <c r="BD45" s="81"/>
      <c r="BE45" s="81"/>
      <c r="BF45" s="82"/>
      <c r="BG45" s="79">
        <f>IF(ISNUMBER(AR45),AR45,0)+IF(ISNUMBER(AW45),AW45,0)</f>
        <v>136500000</v>
      </c>
      <c r="BH45" s="79"/>
      <c r="BI45" s="79"/>
      <c r="BJ45" s="79"/>
      <c r="BK45" s="79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</row>
    <row r="46" spans="1:79" s="4" customFormat="1" ht="12.75" customHeight="1" x14ac:dyDescent="0.2">
      <c r="A46" s="85"/>
      <c r="B46" s="85"/>
      <c r="C46" s="85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</row>
    <row r="47" spans="1:79" s="2" customFormat="1" ht="11.25" customHeight="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</row>
    <row r="48" spans="1:79" ht="3" hidden="1" customHeight="1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</row>
    <row r="49" spans="1:79" s="9" customFormat="1" ht="14.25" customHeight="1" x14ac:dyDescent="0.2">
      <c r="A49" s="15" t="s">
        <v>117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2"/>
    </row>
    <row r="50" spans="1:79" ht="14.25" customHeight="1" x14ac:dyDescent="0.2">
      <c r="A50" s="15" t="s">
        <v>279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23"/>
    </row>
    <row r="51" spans="1:79" ht="15" customHeight="1" x14ac:dyDescent="0.2">
      <c r="A51" s="43" t="s">
        <v>267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23"/>
    </row>
    <row r="52" spans="1:79" ht="23.1" customHeight="1" x14ac:dyDescent="0.2">
      <c r="A52" s="90" t="s">
        <v>118</v>
      </c>
      <c r="B52" s="91"/>
      <c r="C52" s="91"/>
      <c r="D52" s="92"/>
      <c r="E52" s="47" t="s">
        <v>19</v>
      </c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51" t="s">
        <v>268</v>
      </c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3"/>
      <c r="AN52" s="51" t="s">
        <v>271</v>
      </c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3"/>
      <c r="BG52" s="51" t="s">
        <v>278</v>
      </c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3"/>
      <c r="BZ52" s="23"/>
    </row>
    <row r="53" spans="1:79" ht="63" customHeight="1" x14ac:dyDescent="0.2">
      <c r="A53" s="93"/>
      <c r="B53" s="94"/>
      <c r="C53" s="94"/>
      <c r="D53" s="95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51" t="s">
        <v>4</v>
      </c>
      <c r="V53" s="52"/>
      <c r="W53" s="52"/>
      <c r="X53" s="52"/>
      <c r="Y53" s="53"/>
      <c r="Z53" s="51" t="s">
        <v>3</v>
      </c>
      <c r="AA53" s="52"/>
      <c r="AB53" s="52"/>
      <c r="AC53" s="52"/>
      <c r="AD53" s="53"/>
      <c r="AE53" s="54" t="s">
        <v>116</v>
      </c>
      <c r="AF53" s="55"/>
      <c r="AG53" s="55"/>
      <c r="AH53" s="56"/>
      <c r="AI53" s="51" t="s">
        <v>5</v>
      </c>
      <c r="AJ53" s="52"/>
      <c r="AK53" s="52"/>
      <c r="AL53" s="52"/>
      <c r="AM53" s="53"/>
      <c r="AN53" s="51" t="s">
        <v>4</v>
      </c>
      <c r="AO53" s="52"/>
      <c r="AP53" s="52"/>
      <c r="AQ53" s="52"/>
      <c r="AR53" s="53"/>
      <c r="AS53" s="51" t="s">
        <v>3</v>
      </c>
      <c r="AT53" s="52"/>
      <c r="AU53" s="52"/>
      <c r="AV53" s="52"/>
      <c r="AW53" s="53"/>
      <c r="AX53" s="54" t="s">
        <v>116</v>
      </c>
      <c r="AY53" s="55"/>
      <c r="AZ53" s="55"/>
      <c r="BA53" s="56"/>
      <c r="BB53" s="51" t="s">
        <v>96</v>
      </c>
      <c r="BC53" s="52"/>
      <c r="BD53" s="52"/>
      <c r="BE53" s="52"/>
      <c r="BF53" s="53"/>
      <c r="BG53" s="51" t="s">
        <v>4</v>
      </c>
      <c r="BH53" s="52"/>
      <c r="BI53" s="52"/>
      <c r="BJ53" s="52"/>
      <c r="BK53" s="53"/>
      <c r="BL53" s="51" t="s">
        <v>3</v>
      </c>
      <c r="BM53" s="52"/>
      <c r="BN53" s="52"/>
      <c r="BO53" s="52"/>
      <c r="BP53" s="53"/>
      <c r="BQ53" s="54" t="s">
        <v>116</v>
      </c>
      <c r="BR53" s="55"/>
      <c r="BS53" s="55"/>
      <c r="BT53" s="56"/>
      <c r="BU53" s="51" t="s">
        <v>97</v>
      </c>
      <c r="BV53" s="52"/>
      <c r="BW53" s="52"/>
      <c r="BX53" s="52"/>
      <c r="BY53" s="53"/>
      <c r="BZ53" s="23"/>
    </row>
    <row r="54" spans="1:79" ht="15" customHeight="1" x14ac:dyDescent="0.2">
      <c r="A54" s="51">
        <v>1</v>
      </c>
      <c r="B54" s="52"/>
      <c r="C54" s="52"/>
      <c r="D54" s="53"/>
      <c r="E54" s="51">
        <v>2</v>
      </c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3"/>
      <c r="U54" s="51">
        <v>3</v>
      </c>
      <c r="V54" s="52"/>
      <c r="W54" s="52"/>
      <c r="X54" s="52"/>
      <c r="Y54" s="53"/>
      <c r="Z54" s="51">
        <v>4</v>
      </c>
      <c r="AA54" s="52"/>
      <c r="AB54" s="52"/>
      <c r="AC54" s="52"/>
      <c r="AD54" s="53"/>
      <c r="AE54" s="51">
        <v>5</v>
      </c>
      <c r="AF54" s="52"/>
      <c r="AG54" s="52"/>
      <c r="AH54" s="53"/>
      <c r="AI54" s="51">
        <v>6</v>
      </c>
      <c r="AJ54" s="52"/>
      <c r="AK54" s="52"/>
      <c r="AL54" s="52"/>
      <c r="AM54" s="53"/>
      <c r="AN54" s="51">
        <v>7</v>
      </c>
      <c r="AO54" s="52"/>
      <c r="AP54" s="52"/>
      <c r="AQ54" s="52"/>
      <c r="AR54" s="53"/>
      <c r="AS54" s="51">
        <v>8</v>
      </c>
      <c r="AT54" s="52"/>
      <c r="AU54" s="52"/>
      <c r="AV54" s="52"/>
      <c r="AW54" s="53"/>
      <c r="AX54" s="51">
        <v>9</v>
      </c>
      <c r="AY54" s="52"/>
      <c r="AZ54" s="52"/>
      <c r="BA54" s="53"/>
      <c r="BB54" s="51">
        <v>10</v>
      </c>
      <c r="BC54" s="52"/>
      <c r="BD54" s="52"/>
      <c r="BE54" s="52"/>
      <c r="BF54" s="53"/>
      <c r="BG54" s="51">
        <v>11</v>
      </c>
      <c r="BH54" s="52"/>
      <c r="BI54" s="52"/>
      <c r="BJ54" s="52"/>
      <c r="BK54" s="53"/>
      <c r="BL54" s="51">
        <v>12</v>
      </c>
      <c r="BM54" s="52"/>
      <c r="BN54" s="52"/>
      <c r="BO54" s="52"/>
      <c r="BP54" s="53"/>
      <c r="BQ54" s="51">
        <v>13</v>
      </c>
      <c r="BR54" s="52"/>
      <c r="BS54" s="52"/>
      <c r="BT54" s="53"/>
      <c r="BU54" s="51">
        <v>14</v>
      </c>
      <c r="BV54" s="52"/>
      <c r="BW54" s="52"/>
      <c r="BX54" s="52"/>
      <c r="BY54" s="53"/>
      <c r="BZ54" s="23"/>
    </row>
    <row r="55" spans="1:79" s="1" customFormat="1" ht="12.75" hidden="1" customHeight="1" x14ac:dyDescent="0.2">
      <c r="A55" s="57" t="s">
        <v>64</v>
      </c>
      <c r="B55" s="58"/>
      <c r="C55" s="58"/>
      <c r="D55" s="59"/>
      <c r="E55" s="57" t="s">
        <v>57</v>
      </c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9"/>
      <c r="U55" s="57" t="s">
        <v>65</v>
      </c>
      <c r="V55" s="58"/>
      <c r="W55" s="58"/>
      <c r="X55" s="58"/>
      <c r="Y55" s="59"/>
      <c r="Z55" s="57" t="s">
        <v>66</v>
      </c>
      <c r="AA55" s="58"/>
      <c r="AB55" s="58"/>
      <c r="AC55" s="58"/>
      <c r="AD55" s="59"/>
      <c r="AE55" s="57" t="s">
        <v>91</v>
      </c>
      <c r="AF55" s="58"/>
      <c r="AG55" s="58"/>
      <c r="AH55" s="59"/>
      <c r="AI55" s="63" t="s">
        <v>170</v>
      </c>
      <c r="AJ55" s="64"/>
      <c r="AK55" s="64"/>
      <c r="AL55" s="64"/>
      <c r="AM55" s="65"/>
      <c r="AN55" s="57" t="s">
        <v>67</v>
      </c>
      <c r="AO55" s="58"/>
      <c r="AP55" s="58"/>
      <c r="AQ55" s="58"/>
      <c r="AR55" s="59"/>
      <c r="AS55" s="57" t="s">
        <v>68</v>
      </c>
      <c r="AT55" s="58"/>
      <c r="AU55" s="58"/>
      <c r="AV55" s="58"/>
      <c r="AW55" s="59"/>
      <c r="AX55" s="57" t="s">
        <v>92</v>
      </c>
      <c r="AY55" s="58"/>
      <c r="AZ55" s="58"/>
      <c r="BA55" s="59"/>
      <c r="BB55" s="63" t="s">
        <v>170</v>
      </c>
      <c r="BC55" s="64"/>
      <c r="BD55" s="64"/>
      <c r="BE55" s="64"/>
      <c r="BF55" s="65"/>
      <c r="BG55" s="57" t="s">
        <v>58</v>
      </c>
      <c r="BH55" s="58"/>
      <c r="BI55" s="58"/>
      <c r="BJ55" s="58"/>
      <c r="BK55" s="59"/>
      <c r="BL55" s="57" t="s">
        <v>59</v>
      </c>
      <c r="BM55" s="58"/>
      <c r="BN55" s="58"/>
      <c r="BO55" s="58"/>
      <c r="BP55" s="59"/>
      <c r="BQ55" s="57" t="s">
        <v>93</v>
      </c>
      <c r="BR55" s="58"/>
      <c r="BS55" s="58"/>
      <c r="BT55" s="59"/>
      <c r="BU55" s="63" t="s">
        <v>170</v>
      </c>
      <c r="BV55" s="64"/>
      <c r="BW55" s="64"/>
      <c r="BX55" s="64"/>
      <c r="BY55" s="65"/>
      <c r="BZ55" s="23"/>
      <c r="CA55" t="s">
        <v>25</v>
      </c>
    </row>
    <row r="56" spans="1:79" s="8" customFormat="1" ht="12.75" customHeight="1" x14ac:dyDescent="0.2">
      <c r="A56" s="57">
        <v>2210</v>
      </c>
      <c r="B56" s="58"/>
      <c r="C56" s="58"/>
      <c r="D56" s="59"/>
      <c r="E56" s="66" t="s">
        <v>176</v>
      </c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8"/>
      <c r="U56" s="70">
        <v>0</v>
      </c>
      <c r="V56" s="71"/>
      <c r="W56" s="71"/>
      <c r="X56" s="71"/>
      <c r="Y56" s="72"/>
      <c r="Z56" s="70">
        <v>0</v>
      </c>
      <c r="AA56" s="71"/>
      <c r="AB56" s="71"/>
      <c r="AC56" s="71"/>
      <c r="AD56" s="72"/>
      <c r="AE56" s="70">
        <v>0</v>
      </c>
      <c r="AF56" s="71"/>
      <c r="AG56" s="71"/>
      <c r="AH56" s="72"/>
      <c r="AI56" s="70">
        <f t="shared" ref="AI56:AI62" si="0">IF(ISNUMBER(U56),U56,0)+IF(ISNUMBER(Z56),Z56,0)</f>
        <v>0</v>
      </c>
      <c r="AJ56" s="71"/>
      <c r="AK56" s="71"/>
      <c r="AL56" s="71"/>
      <c r="AM56" s="72"/>
      <c r="AN56" s="70">
        <v>272150</v>
      </c>
      <c r="AO56" s="71"/>
      <c r="AP56" s="71"/>
      <c r="AQ56" s="71"/>
      <c r="AR56" s="72"/>
      <c r="AS56" s="70">
        <v>174068</v>
      </c>
      <c r="AT56" s="71"/>
      <c r="AU56" s="71"/>
      <c r="AV56" s="71"/>
      <c r="AW56" s="72"/>
      <c r="AX56" s="70">
        <v>0</v>
      </c>
      <c r="AY56" s="71"/>
      <c r="AZ56" s="71"/>
      <c r="BA56" s="72"/>
      <c r="BB56" s="70">
        <f t="shared" ref="BB56:BB62" si="1">IF(ISNUMBER(AN56),AN56,0)+IF(ISNUMBER(AS56),AS56,0)</f>
        <v>446218</v>
      </c>
      <c r="BC56" s="71"/>
      <c r="BD56" s="71"/>
      <c r="BE56" s="71"/>
      <c r="BF56" s="72"/>
      <c r="BG56" s="70">
        <v>0</v>
      </c>
      <c r="BH56" s="71"/>
      <c r="BI56" s="71"/>
      <c r="BJ56" s="71"/>
      <c r="BK56" s="72"/>
      <c r="BL56" s="70">
        <v>0</v>
      </c>
      <c r="BM56" s="71"/>
      <c r="BN56" s="71"/>
      <c r="BO56" s="71"/>
      <c r="BP56" s="72"/>
      <c r="BQ56" s="70">
        <v>0</v>
      </c>
      <c r="BR56" s="71"/>
      <c r="BS56" s="71"/>
      <c r="BT56" s="72"/>
      <c r="BU56" s="70">
        <f t="shared" ref="BU56:BU62" si="2">IF(ISNUMBER(BG56),BG56,0)+IF(ISNUMBER(BL56),BL56,0)</f>
        <v>0</v>
      </c>
      <c r="BV56" s="71"/>
      <c r="BW56" s="71"/>
      <c r="BX56" s="71"/>
      <c r="BY56" s="72"/>
      <c r="BZ56" s="20"/>
      <c r="CA56" s="8" t="s">
        <v>26</v>
      </c>
    </row>
    <row r="57" spans="1:79" s="8" customFormat="1" ht="12.75" customHeight="1" x14ac:dyDescent="0.2">
      <c r="A57" s="57">
        <v>2240</v>
      </c>
      <c r="B57" s="58"/>
      <c r="C57" s="58"/>
      <c r="D57" s="59"/>
      <c r="E57" s="66" t="s">
        <v>177</v>
      </c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8"/>
      <c r="U57" s="70">
        <v>319992</v>
      </c>
      <c r="V57" s="71"/>
      <c r="W57" s="71"/>
      <c r="X57" s="71"/>
      <c r="Y57" s="72"/>
      <c r="Z57" s="70">
        <v>0</v>
      </c>
      <c r="AA57" s="71"/>
      <c r="AB57" s="71"/>
      <c r="AC57" s="71"/>
      <c r="AD57" s="72"/>
      <c r="AE57" s="70">
        <v>0</v>
      </c>
      <c r="AF57" s="71"/>
      <c r="AG57" s="71"/>
      <c r="AH57" s="72"/>
      <c r="AI57" s="70">
        <f t="shared" si="0"/>
        <v>319992</v>
      </c>
      <c r="AJ57" s="71"/>
      <c r="AK57" s="71"/>
      <c r="AL57" s="71"/>
      <c r="AM57" s="72"/>
      <c r="AN57" s="70">
        <v>0</v>
      </c>
      <c r="AO57" s="71"/>
      <c r="AP57" s="71"/>
      <c r="AQ57" s="71"/>
      <c r="AR57" s="72"/>
      <c r="AS57" s="70">
        <v>0</v>
      </c>
      <c r="AT57" s="71"/>
      <c r="AU57" s="71"/>
      <c r="AV57" s="71"/>
      <c r="AW57" s="72"/>
      <c r="AX57" s="70">
        <v>0</v>
      </c>
      <c r="AY57" s="71"/>
      <c r="AZ57" s="71"/>
      <c r="BA57" s="72"/>
      <c r="BB57" s="70">
        <f t="shared" si="1"/>
        <v>0</v>
      </c>
      <c r="BC57" s="71"/>
      <c r="BD57" s="71"/>
      <c r="BE57" s="71"/>
      <c r="BF57" s="72"/>
      <c r="BG57" s="70">
        <v>7827</v>
      </c>
      <c r="BH57" s="71"/>
      <c r="BI57" s="71"/>
      <c r="BJ57" s="71"/>
      <c r="BK57" s="72"/>
      <c r="BL57" s="70">
        <v>0</v>
      </c>
      <c r="BM57" s="71"/>
      <c r="BN57" s="71"/>
      <c r="BO57" s="71"/>
      <c r="BP57" s="72"/>
      <c r="BQ57" s="70">
        <v>0</v>
      </c>
      <c r="BR57" s="71"/>
      <c r="BS57" s="71"/>
      <c r="BT57" s="72"/>
      <c r="BU57" s="70">
        <f t="shared" si="2"/>
        <v>7827</v>
      </c>
      <c r="BV57" s="71"/>
      <c r="BW57" s="71"/>
      <c r="BX57" s="71"/>
      <c r="BY57" s="72"/>
      <c r="BZ57" s="20"/>
    </row>
    <row r="58" spans="1:79" s="8" customFormat="1" ht="25.5" customHeight="1" x14ac:dyDescent="0.2">
      <c r="A58" s="57">
        <v>2610</v>
      </c>
      <c r="B58" s="58"/>
      <c r="C58" s="58"/>
      <c r="D58" s="59"/>
      <c r="E58" s="66" t="s">
        <v>178</v>
      </c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8"/>
      <c r="U58" s="70">
        <v>8338462</v>
      </c>
      <c r="V58" s="71"/>
      <c r="W58" s="71"/>
      <c r="X58" s="71"/>
      <c r="Y58" s="72"/>
      <c r="Z58" s="70">
        <v>0</v>
      </c>
      <c r="AA58" s="71"/>
      <c r="AB58" s="71"/>
      <c r="AC58" s="71"/>
      <c r="AD58" s="72"/>
      <c r="AE58" s="70">
        <v>0</v>
      </c>
      <c r="AF58" s="71"/>
      <c r="AG58" s="71"/>
      <c r="AH58" s="72"/>
      <c r="AI58" s="70">
        <f t="shared" si="0"/>
        <v>8338462</v>
      </c>
      <c r="AJ58" s="71"/>
      <c r="AK58" s="71"/>
      <c r="AL58" s="71"/>
      <c r="AM58" s="72"/>
      <c r="AN58" s="70">
        <v>0</v>
      </c>
      <c r="AO58" s="71"/>
      <c r="AP58" s="71"/>
      <c r="AQ58" s="71"/>
      <c r="AR58" s="72"/>
      <c r="AS58" s="70">
        <v>0</v>
      </c>
      <c r="AT58" s="71"/>
      <c r="AU58" s="71"/>
      <c r="AV58" s="71"/>
      <c r="AW58" s="72"/>
      <c r="AX58" s="70">
        <v>0</v>
      </c>
      <c r="AY58" s="71"/>
      <c r="AZ58" s="71"/>
      <c r="BA58" s="72"/>
      <c r="BB58" s="70">
        <f t="shared" si="1"/>
        <v>0</v>
      </c>
      <c r="BC58" s="71"/>
      <c r="BD58" s="71"/>
      <c r="BE58" s="71"/>
      <c r="BF58" s="72"/>
      <c r="BG58" s="70">
        <v>0</v>
      </c>
      <c r="BH58" s="71"/>
      <c r="BI58" s="71"/>
      <c r="BJ58" s="71"/>
      <c r="BK58" s="72"/>
      <c r="BL58" s="70">
        <v>0</v>
      </c>
      <c r="BM58" s="71"/>
      <c r="BN58" s="71"/>
      <c r="BO58" s="71"/>
      <c r="BP58" s="72"/>
      <c r="BQ58" s="70">
        <v>0</v>
      </c>
      <c r="BR58" s="71"/>
      <c r="BS58" s="71"/>
      <c r="BT58" s="72"/>
      <c r="BU58" s="70">
        <f t="shared" si="2"/>
        <v>0</v>
      </c>
      <c r="BV58" s="71"/>
      <c r="BW58" s="71"/>
      <c r="BX58" s="71"/>
      <c r="BY58" s="72"/>
      <c r="BZ58" s="20"/>
    </row>
    <row r="59" spans="1:79" s="8" customFormat="1" ht="12.75" customHeight="1" x14ac:dyDescent="0.2">
      <c r="A59" s="57">
        <v>2800</v>
      </c>
      <c r="B59" s="58"/>
      <c r="C59" s="58"/>
      <c r="D59" s="59"/>
      <c r="E59" s="66" t="s">
        <v>179</v>
      </c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8"/>
      <c r="U59" s="70">
        <v>0</v>
      </c>
      <c r="V59" s="71"/>
      <c r="W59" s="71"/>
      <c r="X59" s="71"/>
      <c r="Y59" s="72"/>
      <c r="Z59" s="70">
        <v>0</v>
      </c>
      <c r="AA59" s="71"/>
      <c r="AB59" s="71"/>
      <c r="AC59" s="71"/>
      <c r="AD59" s="72"/>
      <c r="AE59" s="70">
        <v>0</v>
      </c>
      <c r="AF59" s="71"/>
      <c r="AG59" s="71"/>
      <c r="AH59" s="72"/>
      <c r="AI59" s="70">
        <f t="shared" si="0"/>
        <v>0</v>
      </c>
      <c r="AJ59" s="71"/>
      <c r="AK59" s="71"/>
      <c r="AL59" s="71"/>
      <c r="AM59" s="72"/>
      <c r="AN59" s="70">
        <v>0</v>
      </c>
      <c r="AO59" s="71"/>
      <c r="AP59" s="71"/>
      <c r="AQ59" s="71"/>
      <c r="AR59" s="72"/>
      <c r="AS59" s="70">
        <v>0</v>
      </c>
      <c r="AT59" s="71"/>
      <c r="AU59" s="71"/>
      <c r="AV59" s="71"/>
      <c r="AW59" s="72"/>
      <c r="AX59" s="70">
        <v>0</v>
      </c>
      <c r="AY59" s="71"/>
      <c r="AZ59" s="71"/>
      <c r="BA59" s="72"/>
      <c r="BB59" s="70">
        <f t="shared" si="1"/>
        <v>0</v>
      </c>
      <c r="BC59" s="71"/>
      <c r="BD59" s="71"/>
      <c r="BE59" s="71"/>
      <c r="BF59" s="72"/>
      <c r="BG59" s="70">
        <v>2173</v>
      </c>
      <c r="BH59" s="71"/>
      <c r="BI59" s="71"/>
      <c r="BJ59" s="71"/>
      <c r="BK59" s="72"/>
      <c r="BL59" s="70">
        <v>0</v>
      </c>
      <c r="BM59" s="71"/>
      <c r="BN59" s="71"/>
      <c r="BO59" s="71"/>
      <c r="BP59" s="72"/>
      <c r="BQ59" s="70">
        <v>0</v>
      </c>
      <c r="BR59" s="71"/>
      <c r="BS59" s="71"/>
      <c r="BT59" s="72"/>
      <c r="BU59" s="70">
        <f t="shared" si="2"/>
        <v>2173</v>
      </c>
      <c r="BV59" s="71"/>
      <c r="BW59" s="71"/>
      <c r="BX59" s="71"/>
      <c r="BY59" s="72"/>
      <c r="BZ59" s="20"/>
    </row>
    <row r="60" spans="1:79" s="8" customFormat="1" ht="12.75" customHeight="1" x14ac:dyDescent="0.2">
      <c r="A60" s="57">
        <v>3131</v>
      </c>
      <c r="B60" s="58"/>
      <c r="C60" s="58"/>
      <c r="D60" s="59"/>
      <c r="E60" s="66" t="s">
        <v>180</v>
      </c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8"/>
      <c r="U60" s="70">
        <v>0</v>
      </c>
      <c r="V60" s="71"/>
      <c r="W60" s="71"/>
      <c r="X60" s="71"/>
      <c r="Y60" s="72"/>
      <c r="Z60" s="70">
        <v>1317910</v>
      </c>
      <c r="AA60" s="71"/>
      <c r="AB60" s="71"/>
      <c r="AC60" s="71"/>
      <c r="AD60" s="72"/>
      <c r="AE60" s="70">
        <v>1317910</v>
      </c>
      <c r="AF60" s="71"/>
      <c r="AG60" s="71"/>
      <c r="AH60" s="72"/>
      <c r="AI60" s="70">
        <f t="shared" si="0"/>
        <v>1317910</v>
      </c>
      <c r="AJ60" s="71"/>
      <c r="AK60" s="71"/>
      <c r="AL60" s="71"/>
      <c r="AM60" s="72"/>
      <c r="AN60" s="70">
        <v>0</v>
      </c>
      <c r="AO60" s="71"/>
      <c r="AP60" s="71"/>
      <c r="AQ60" s="71"/>
      <c r="AR60" s="72"/>
      <c r="AS60" s="70">
        <f>3133255+12443805.4</f>
        <v>15577060.4</v>
      </c>
      <c r="AT60" s="71"/>
      <c r="AU60" s="71"/>
      <c r="AV60" s="71"/>
      <c r="AW60" s="72"/>
      <c r="AX60" s="70">
        <v>3133255</v>
      </c>
      <c r="AY60" s="71"/>
      <c r="AZ60" s="71"/>
      <c r="BA60" s="72"/>
      <c r="BB60" s="70">
        <f t="shared" si="1"/>
        <v>15577060.4</v>
      </c>
      <c r="BC60" s="71"/>
      <c r="BD60" s="71"/>
      <c r="BE60" s="71"/>
      <c r="BF60" s="72"/>
      <c r="BG60" s="70">
        <v>0</v>
      </c>
      <c r="BH60" s="71"/>
      <c r="BI60" s="71"/>
      <c r="BJ60" s="71"/>
      <c r="BK60" s="72"/>
      <c r="BL60" s="70">
        <v>68000000</v>
      </c>
      <c r="BM60" s="71"/>
      <c r="BN60" s="71"/>
      <c r="BO60" s="71"/>
      <c r="BP60" s="72"/>
      <c r="BQ60" s="70">
        <v>68000000</v>
      </c>
      <c r="BR60" s="71"/>
      <c r="BS60" s="71"/>
      <c r="BT60" s="72"/>
      <c r="BU60" s="70">
        <f t="shared" si="2"/>
        <v>68000000</v>
      </c>
      <c r="BV60" s="71"/>
      <c r="BW60" s="71"/>
      <c r="BX60" s="71"/>
      <c r="BY60" s="72"/>
      <c r="BZ60" s="20"/>
    </row>
    <row r="61" spans="1:79" s="8" customFormat="1" ht="25.5" customHeight="1" x14ac:dyDescent="0.2">
      <c r="A61" s="57">
        <v>3210</v>
      </c>
      <c r="B61" s="58"/>
      <c r="C61" s="58"/>
      <c r="D61" s="59"/>
      <c r="E61" s="66" t="s">
        <v>181</v>
      </c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8"/>
      <c r="U61" s="70">
        <v>0</v>
      </c>
      <c r="V61" s="71"/>
      <c r="W61" s="71"/>
      <c r="X61" s="71"/>
      <c r="Y61" s="72"/>
      <c r="Z61" s="70">
        <v>2758924</v>
      </c>
      <c r="AA61" s="71"/>
      <c r="AB61" s="71"/>
      <c r="AC61" s="71"/>
      <c r="AD61" s="72"/>
      <c r="AE61" s="70">
        <v>2758924</v>
      </c>
      <c r="AF61" s="71"/>
      <c r="AG61" s="71"/>
      <c r="AH61" s="72"/>
      <c r="AI61" s="70">
        <f t="shared" si="0"/>
        <v>2758924</v>
      </c>
      <c r="AJ61" s="71"/>
      <c r="AK61" s="71"/>
      <c r="AL61" s="71"/>
      <c r="AM61" s="72"/>
      <c r="AN61" s="70">
        <v>0</v>
      </c>
      <c r="AO61" s="71"/>
      <c r="AP61" s="71"/>
      <c r="AQ61" s="71"/>
      <c r="AR61" s="72"/>
      <c r="AS61" s="70">
        <v>19466745</v>
      </c>
      <c r="AT61" s="71"/>
      <c r="AU61" s="71"/>
      <c r="AV61" s="71"/>
      <c r="AW61" s="72"/>
      <c r="AX61" s="70">
        <v>19466745</v>
      </c>
      <c r="AY61" s="71"/>
      <c r="AZ61" s="71"/>
      <c r="BA61" s="72"/>
      <c r="BB61" s="70">
        <f t="shared" si="1"/>
        <v>19466745</v>
      </c>
      <c r="BC61" s="71"/>
      <c r="BD61" s="71"/>
      <c r="BE61" s="71"/>
      <c r="BF61" s="72"/>
      <c r="BG61" s="70">
        <v>0</v>
      </c>
      <c r="BH61" s="71"/>
      <c r="BI61" s="71"/>
      <c r="BJ61" s="71"/>
      <c r="BK61" s="72"/>
      <c r="BL61" s="70">
        <v>0</v>
      </c>
      <c r="BM61" s="71"/>
      <c r="BN61" s="71"/>
      <c r="BO61" s="71"/>
      <c r="BP61" s="72"/>
      <c r="BQ61" s="70">
        <v>0</v>
      </c>
      <c r="BR61" s="71"/>
      <c r="BS61" s="71"/>
      <c r="BT61" s="72"/>
      <c r="BU61" s="70">
        <f t="shared" si="2"/>
        <v>0</v>
      </c>
      <c r="BV61" s="71"/>
      <c r="BW61" s="71"/>
      <c r="BX61" s="71"/>
      <c r="BY61" s="72"/>
      <c r="BZ61" s="20"/>
    </row>
    <row r="62" spans="1:79" s="4" customFormat="1" ht="12.75" customHeight="1" x14ac:dyDescent="0.2">
      <c r="A62" s="73"/>
      <c r="B62" s="74"/>
      <c r="C62" s="74"/>
      <c r="D62" s="75"/>
      <c r="E62" s="76" t="s">
        <v>147</v>
      </c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8"/>
      <c r="U62" s="80">
        <v>8658454</v>
      </c>
      <c r="V62" s="81"/>
      <c r="W62" s="81"/>
      <c r="X62" s="81"/>
      <c r="Y62" s="82"/>
      <c r="Z62" s="80">
        <v>4076834</v>
      </c>
      <c r="AA62" s="81"/>
      <c r="AB62" s="81"/>
      <c r="AC62" s="81"/>
      <c r="AD62" s="82"/>
      <c r="AE62" s="80">
        <v>4076834</v>
      </c>
      <c r="AF62" s="81"/>
      <c r="AG62" s="81"/>
      <c r="AH62" s="82"/>
      <c r="AI62" s="80">
        <f t="shared" si="0"/>
        <v>12735288</v>
      </c>
      <c r="AJ62" s="81"/>
      <c r="AK62" s="81"/>
      <c r="AL62" s="81"/>
      <c r="AM62" s="82"/>
      <c r="AN62" s="80">
        <v>272150</v>
      </c>
      <c r="AO62" s="81"/>
      <c r="AP62" s="81"/>
      <c r="AQ62" s="81"/>
      <c r="AR62" s="82"/>
      <c r="AS62" s="80">
        <f>AS56+AS60+AS61</f>
        <v>35217873.399999999</v>
      </c>
      <c r="AT62" s="81"/>
      <c r="AU62" s="81"/>
      <c r="AV62" s="81"/>
      <c r="AW62" s="82"/>
      <c r="AX62" s="80">
        <v>22600000</v>
      </c>
      <c r="AY62" s="81"/>
      <c r="AZ62" s="81"/>
      <c r="BA62" s="82"/>
      <c r="BB62" s="80">
        <f t="shared" si="1"/>
        <v>35490023.399999999</v>
      </c>
      <c r="BC62" s="81"/>
      <c r="BD62" s="81"/>
      <c r="BE62" s="81"/>
      <c r="BF62" s="82"/>
      <c r="BG62" s="80">
        <v>10000</v>
      </c>
      <c r="BH62" s="81"/>
      <c r="BI62" s="81"/>
      <c r="BJ62" s="81"/>
      <c r="BK62" s="82"/>
      <c r="BL62" s="80">
        <v>68000000</v>
      </c>
      <c r="BM62" s="81"/>
      <c r="BN62" s="81"/>
      <c r="BO62" s="81"/>
      <c r="BP62" s="82"/>
      <c r="BQ62" s="80">
        <v>68000000</v>
      </c>
      <c r="BR62" s="81"/>
      <c r="BS62" s="81"/>
      <c r="BT62" s="82"/>
      <c r="BU62" s="80">
        <f t="shared" si="2"/>
        <v>68010000</v>
      </c>
      <c r="BV62" s="81"/>
      <c r="BW62" s="81"/>
      <c r="BX62" s="81"/>
      <c r="BY62" s="82"/>
      <c r="BZ62" s="21"/>
    </row>
    <row r="63" spans="1:79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</row>
    <row r="64" spans="1:79" ht="14.25" customHeight="1" x14ac:dyDescent="0.2">
      <c r="A64" s="15" t="s">
        <v>280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</row>
    <row r="65" spans="1:79" ht="15" customHeight="1" x14ac:dyDescent="0.2">
      <c r="A65" s="83" t="s">
        <v>267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23"/>
    </row>
    <row r="66" spans="1:79" ht="23.1" customHeight="1" x14ac:dyDescent="0.2">
      <c r="A66" s="90" t="s">
        <v>119</v>
      </c>
      <c r="B66" s="91"/>
      <c r="C66" s="91"/>
      <c r="D66" s="91"/>
      <c r="E66" s="92"/>
      <c r="F66" s="47" t="s">
        <v>19</v>
      </c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51" t="s">
        <v>268</v>
      </c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3"/>
      <c r="AN66" s="51" t="s">
        <v>271</v>
      </c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3"/>
      <c r="BG66" s="51" t="s">
        <v>278</v>
      </c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3"/>
      <c r="BZ66" s="23"/>
    </row>
    <row r="67" spans="1:79" ht="51.75" customHeight="1" x14ac:dyDescent="0.2">
      <c r="A67" s="93"/>
      <c r="B67" s="94"/>
      <c r="C67" s="94"/>
      <c r="D67" s="94"/>
      <c r="E67" s="95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51" t="s">
        <v>4</v>
      </c>
      <c r="V67" s="52"/>
      <c r="W67" s="52"/>
      <c r="X67" s="52"/>
      <c r="Y67" s="53"/>
      <c r="Z67" s="51" t="s">
        <v>3</v>
      </c>
      <c r="AA67" s="52"/>
      <c r="AB67" s="52"/>
      <c r="AC67" s="52"/>
      <c r="AD67" s="53"/>
      <c r="AE67" s="54" t="s">
        <v>116</v>
      </c>
      <c r="AF67" s="55"/>
      <c r="AG67" s="55"/>
      <c r="AH67" s="56"/>
      <c r="AI67" s="51" t="s">
        <v>5</v>
      </c>
      <c r="AJ67" s="52"/>
      <c r="AK67" s="52"/>
      <c r="AL67" s="52"/>
      <c r="AM67" s="53"/>
      <c r="AN67" s="51" t="s">
        <v>4</v>
      </c>
      <c r="AO67" s="52"/>
      <c r="AP67" s="52"/>
      <c r="AQ67" s="52"/>
      <c r="AR67" s="53"/>
      <c r="AS67" s="51" t="s">
        <v>3</v>
      </c>
      <c r="AT67" s="52"/>
      <c r="AU67" s="52"/>
      <c r="AV67" s="52"/>
      <c r="AW67" s="53"/>
      <c r="AX67" s="54" t="s">
        <v>116</v>
      </c>
      <c r="AY67" s="55"/>
      <c r="AZ67" s="55"/>
      <c r="BA67" s="56"/>
      <c r="BB67" s="51" t="s">
        <v>96</v>
      </c>
      <c r="BC67" s="52"/>
      <c r="BD67" s="52"/>
      <c r="BE67" s="52"/>
      <c r="BF67" s="53"/>
      <c r="BG67" s="51" t="s">
        <v>4</v>
      </c>
      <c r="BH67" s="52"/>
      <c r="BI67" s="52"/>
      <c r="BJ67" s="52"/>
      <c r="BK67" s="53"/>
      <c r="BL67" s="51" t="s">
        <v>3</v>
      </c>
      <c r="BM67" s="52"/>
      <c r="BN67" s="52"/>
      <c r="BO67" s="52"/>
      <c r="BP67" s="53"/>
      <c r="BQ67" s="54" t="s">
        <v>116</v>
      </c>
      <c r="BR67" s="55"/>
      <c r="BS67" s="55"/>
      <c r="BT67" s="56"/>
      <c r="BU67" s="47" t="s">
        <v>97</v>
      </c>
      <c r="BV67" s="47"/>
      <c r="BW67" s="47"/>
      <c r="BX67" s="47"/>
      <c r="BY67" s="47"/>
      <c r="BZ67" s="23"/>
    </row>
    <row r="68" spans="1:79" ht="15" customHeight="1" x14ac:dyDescent="0.2">
      <c r="A68" s="51">
        <v>1</v>
      </c>
      <c r="B68" s="52"/>
      <c r="C68" s="52"/>
      <c r="D68" s="52"/>
      <c r="E68" s="53"/>
      <c r="F68" s="51">
        <v>2</v>
      </c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3"/>
      <c r="U68" s="51">
        <v>3</v>
      </c>
      <c r="V68" s="52"/>
      <c r="W68" s="52"/>
      <c r="X68" s="52"/>
      <c r="Y68" s="53"/>
      <c r="Z68" s="51">
        <v>4</v>
      </c>
      <c r="AA68" s="52"/>
      <c r="AB68" s="52"/>
      <c r="AC68" s="52"/>
      <c r="AD68" s="53"/>
      <c r="AE68" s="51">
        <v>5</v>
      </c>
      <c r="AF68" s="52"/>
      <c r="AG68" s="52"/>
      <c r="AH68" s="53"/>
      <c r="AI68" s="51">
        <v>6</v>
      </c>
      <c r="AJ68" s="52"/>
      <c r="AK68" s="52"/>
      <c r="AL68" s="52"/>
      <c r="AM68" s="53"/>
      <c r="AN68" s="51">
        <v>7</v>
      </c>
      <c r="AO68" s="52"/>
      <c r="AP68" s="52"/>
      <c r="AQ68" s="52"/>
      <c r="AR68" s="53"/>
      <c r="AS68" s="51">
        <v>8</v>
      </c>
      <c r="AT68" s="52"/>
      <c r="AU68" s="52"/>
      <c r="AV68" s="52"/>
      <c r="AW68" s="53"/>
      <c r="AX68" s="51">
        <v>9</v>
      </c>
      <c r="AY68" s="52"/>
      <c r="AZ68" s="52"/>
      <c r="BA68" s="53"/>
      <c r="BB68" s="51">
        <v>10</v>
      </c>
      <c r="BC68" s="52"/>
      <c r="BD68" s="52"/>
      <c r="BE68" s="52"/>
      <c r="BF68" s="53"/>
      <c r="BG68" s="51">
        <v>11</v>
      </c>
      <c r="BH68" s="52"/>
      <c r="BI68" s="52"/>
      <c r="BJ68" s="52"/>
      <c r="BK68" s="53"/>
      <c r="BL68" s="51">
        <v>12</v>
      </c>
      <c r="BM68" s="52"/>
      <c r="BN68" s="52"/>
      <c r="BO68" s="52"/>
      <c r="BP68" s="53"/>
      <c r="BQ68" s="51">
        <v>13</v>
      </c>
      <c r="BR68" s="52"/>
      <c r="BS68" s="52"/>
      <c r="BT68" s="53"/>
      <c r="BU68" s="47">
        <v>14</v>
      </c>
      <c r="BV68" s="47"/>
      <c r="BW68" s="47"/>
      <c r="BX68" s="47"/>
      <c r="BY68" s="47"/>
      <c r="BZ68" s="23"/>
    </row>
    <row r="69" spans="1:79" s="1" customFormat="1" ht="13.5" hidden="1" customHeight="1" x14ac:dyDescent="0.2">
      <c r="A69" s="57" t="s">
        <v>64</v>
      </c>
      <c r="B69" s="58"/>
      <c r="C69" s="58"/>
      <c r="D69" s="58"/>
      <c r="E69" s="59"/>
      <c r="F69" s="57" t="s">
        <v>57</v>
      </c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9"/>
      <c r="U69" s="57" t="s">
        <v>65</v>
      </c>
      <c r="V69" s="58"/>
      <c r="W69" s="58"/>
      <c r="X69" s="58"/>
      <c r="Y69" s="59"/>
      <c r="Z69" s="57" t="s">
        <v>66</v>
      </c>
      <c r="AA69" s="58"/>
      <c r="AB69" s="58"/>
      <c r="AC69" s="58"/>
      <c r="AD69" s="59"/>
      <c r="AE69" s="57" t="s">
        <v>91</v>
      </c>
      <c r="AF69" s="58"/>
      <c r="AG69" s="58"/>
      <c r="AH69" s="59"/>
      <c r="AI69" s="63" t="s">
        <v>170</v>
      </c>
      <c r="AJ69" s="64"/>
      <c r="AK69" s="64"/>
      <c r="AL69" s="64"/>
      <c r="AM69" s="65"/>
      <c r="AN69" s="57" t="s">
        <v>67</v>
      </c>
      <c r="AO69" s="58"/>
      <c r="AP69" s="58"/>
      <c r="AQ69" s="58"/>
      <c r="AR69" s="59"/>
      <c r="AS69" s="57" t="s">
        <v>68</v>
      </c>
      <c r="AT69" s="58"/>
      <c r="AU69" s="58"/>
      <c r="AV69" s="58"/>
      <c r="AW69" s="59"/>
      <c r="AX69" s="57" t="s">
        <v>92</v>
      </c>
      <c r="AY69" s="58"/>
      <c r="AZ69" s="58"/>
      <c r="BA69" s="59"/>
      <c r="BB69" s="63" t="s">
        <v>170</v>
      </c>
      <c r="BC69" s="64"/>
      <c r="BD69" s="64"/>
      <c r="BE69" s="64"/>
      <c r="BF69" s="65"/>
      <c r="BG69" s="57" t="s">
        <v>58</v>
      </c>
      <c r="BH69" s="58"/>
      <c r="BI69" s="58"/>
      <c r="BJ69" s="58"/>
      <c r="BK69" s="59"/>
      <c r="BL69" s="57" t="s">
        <v>59</v>
      </c>
      <c r="BM69" s="58"/>
      <c r="BN69" s="58"/>
      <c r="BO69" s="58"/>
      <c r="BP69" s="59"/>
      <c r="BQ69" s="57" t="s">
        <v>93</v>
      </c>
      <c r="BR69" s="58"/>
      <c r="BS69" s="58"/>
      <c r="BT69" s="59"/>
      <c r="BU69" s="96" t="s">
        <v>170</v>
      </c>
      <c r="BV69" s="96"/>
      <c r="BW69" s="96"/>
      <c r="BX69" s="96"/>
      <c r="BY69" s="96"/>
      <c r="BZ69" s="23"/>
      <c r="CA69" t="s">
        <v>27</v>
      </c>
    </row>
    <row r="70" spans="1:79" s="4" customFormat="1" ht="12.75" customHeight="1" x14ac:dyDescent="0.2">
      <c r="A70" s="73"/>
      <c r="B70" s="74"/>
      <c r="C70" s="74"/>
      <c r="D70" s="74"/>
      <c r="E70" s="75"/>
      <c r="F70" s="73" t="s">
        <v>147</v>
      </c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5"/>
      <c r="U70" s="80"/>
      <c r="V70" s="81"/>
      <c r="W70" s="81"/>
      <c r="X70" s="81"/>
      <c r="Y70" s="82"/>
      <c r="Z70" s="80"/>
      <c r="AA70" s="81"/>
      <c r="AB70" s="81"/>
      <c r="AC70" s="81"/>
      <c r="AD70" s="82"/>
      <c r="AE70" s="80"/>
      <c r="AF70" s="81"/>
      <c r="AG70" s="81"/>
      <c r="AH70" s="82"/>
      <c r="AI70" s="80">
        <f>IF(ISNUMBER(U70),U70,0)+IF(ISNUMBER(Z70),Z70,0)</f>
        <v>0</v>
      </c>
      <c r="AJ70" s="81"/>
      <c r="AK70" s="81"/>
      <c r="AL70" s="81"/>
      <c r="AM70" s="82"/>
      <c r="AN70" s="80"/>
      <c r="AO70" s="81"/>
      <c r="AP70" s="81"/>
      <c r="AQ70" s="81"/>
      <c r="AR70" s="82"/>
      <c r="AS70" s="80"/>
      <c r="AT70" s="81"/>
      <c r="AU70" s="81"/>
      <c r="AV70" s="81"/>
      <c r="AW70" s="82"/>
      <c r="AX70" s="80"/>
      <c r="AY70" s="81"/>
      <c r="AZ70" s="81"/>
      <c r="BA70" s="82"/>
      <c r="BB70" s="80">
        <f>IF(ISNUMBER(AN70),AN70,0)+IF(ISNUMBER(AS70),AS70,0)</f>
        <v>0</v>
      </c>
      <c r="BC70" s="81"/>
      <c r="BD70" s="81"/>
      <c r="BE70" s="81"/>
      <c r="BF70" s="82"/>
      <c r="BG70" s="80"/>
      <c r="BH70" s="81"/>
      <c r="BI70" s="81"/>
      <c r="BJ70" s="81"/>
      <c r="BK70" s="82"/>
      <c r="BL70" s="80"/>
      <c r="BM70" s="81"/>
      <c r="BN70" s="81"/>
      <c r="BO70" s="81"/>
      <c r="BP70" s="82"/>
      <c r="BQ70" s="80"/>
      <c r="BR70" s="81"/>
      <c r="BS70" s="81"/>
      <c r="BT70" s="82"/>
      <c r="BU70" s="80">
        <f>IF(ISNUMBER(BG70),BG70,0)+IF(ISNUMBER(BL70),BL70,0)</f>
        <v>0</v>
      </c>
      <c r="BV70" s="81"/>
      <c r="BW70" s="81"/>
      <c r="BX70" s="81"/>
      <c r="BY70" s="82"/>
      <c r="BZ70" s="21"/>
      <c r="CA70" s="4" t="s">
        <v>28</v>
      </c>
    </row>
    <row r="71" spans="1:79" x14ac:dyDescent="0.2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</row>
    <row r="72" spans="1:79" ht="14.25" customHeight="1" x14ac:dyDescent="0.2">
      <c r="A72" s="15" t="s">
        <v>295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</row>
    <row r="73" spans="1:79" ht="15" customHeight="1" x14ac:dyDescent="0.2">
      <c r="A73" s="83" t="s">
        <v>267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3"/>
      <c r="AW73" s="83"/>
      <c r="AX73" s="83"/>
      <c r="AY73" s="83"/>
      <c r="AZ73" s="83"/>
      <c r="BA73" s="83"/>
      <c r="BB73" s="83"/>
      <c r="BC73" s="83"/>
      <c r="BD73" s="83"/>
      <c r="BE73" s="83"/>
      <c r="BF73" s="83"/>
      <c r="BG73" s="83"/>
      <c r="BH73" s="83"/>
      <c r="BI73" s="83"/>
      <c r="BJ73" s="83"/>
      <c r="BK73" s="8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</row>
    <row r="74" spans="1:79" ht="23.1" customHeight="1" x14ac:dyDescent="0.2">
      <c r="A74" s="90" t="s">
        <v>118</v>
      </c>
      <c r="B74" s="91"/>
      <c r="C74" s="91"/>
      <c r="D74" s="92"/>
      <c r="E74" s="44" t="s">
        <v>19</v>
      </c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6"/>
      <c r="X74" s="51" t="s">
        <v>289</v>
      </c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3"/>
      <c r="AR74" s="47" t="s">
        <v>294</v>
      </c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</row>
    <row r="75" spans="1:79" ht="48.75" customHeight="1" x14ac:dyDescent="0.2">
      <c r="A75" s="93"/>
      <c r="B75" s="94"/>
      <c r="C75" s="94"/>
      <c r="D75" s="95"/>
      <c r="E75" s="48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50"/>
      <c r="X75" s="44" t="s">
        <v>4</v>
      </c>
      <c r="Y75" s="45"/>
      <c r="Z75" s="45"/>
      <c r="AA75" s="45"/>
      <c r="AB75" s="46"/>
      <c r="AC75" s="44" t="s">
        <v>3</v>
      </c>
      <c r="AD75" s="45"/>
      <c r="AE75" s="45"/>
      <c r="AF75" s="45"/>
      <c r="AG75" s="46"/>
      <c r="AH75" s="54" t="s">
        <v>116</v>
      </c>
      <c r="AI75" s="55"/>
      <c r="AJ75" s="55"/>
      <c r="AK75" s="55"/>
      <c r="AL75" s="56"/>
      <c r="AM75" s="51" t="s">
        <v>5</v>
      </c>
      <c r="AN75" s="52"/>
      <c r="AO75" s="52"/>
      <c r="AP75" s="52"/>
      <c r="AQ75" s="53"/>
      <c r="AR75" s="51" t="s">
        <v>4</v>
      </c>
      <c r="AS75" s="52"/>
      <c r="AT75" s="52"/>
      <c r="AU75" s="52"/>
      <c r="AV75" s="53"/>
      <c r="AW75" s="51" t="s">
        <v>3</v>
      </c>
      <c r="AX75" s="52"/>
      <c r="AY75" s="52"/>
      <c r="AZ75" s="52"/>
      <c r="BA75" s="53"/>
      <c r="BB75" s="54" t="s">
        <v>116</v>
      </c>
      <c r="BC75" s="55"/>
      <c r="BD75" s="55"/>
      <c r="BE75" s="55"/>
      <c r="BF75" s="56"/>
      <c r="BG75" s="51" t="s">
        <v>96</v>
      </c>
      <c r="BH75" s="52"/>
      <c r="BI75" s="52"/>
      <c r="BJ75" s="52"/>
      <c r="BK75" s="5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</row>
    <row r="76" spans="1:79" ht="12.75" customHeight="1" x14ac:dyDescent="0.2">
      <c r="A76" s="51">
        <v>1</v>
      </c>
      <c r="B76" s="52"/>
      <c r="C76" s="52"/>
      <c r="D76" s="53"/>
      <c r="E76" s="51">
        <v>2</v>
      </c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3"/>
      <c r="X76" s="51">
        <v>3</v>
      </c>
      <c r="Y76" s="52"/>
      <c r="Z76" s="52"/>
      <c r="AA76" s="52"/>
      <c r="AB76" s="53"/>
      <c r="AC76" s="51">
        <v>4</v>
      </c>
      <c r="AD76" s="52"/>
      <c r="AE76" s="52"/>
      <c r="AF76" s="52"/>
      <c r="AG76" s="53"/>
      <c r="AH76" s="51">
        <v>5</v>
      </c>
      <c r="AI76" s="52"/>
      <c r="AJ76" s="52"/>
      <c r="AK76" s="52"/>
      <c r="AL76" s="53"/>
      <c r="AM76" s="51">
        <v>6</v>
      </c>
      <c r="AN76" s="52"/>
      <c r="AO76" s="52"/>
      <c r="AP76" s="52"/>
      <c r="AQ76" s="53"/>
      <c r="AR76" s="51">
        <v>7</v>
      </c>
      <c r="AS76" s="52"/>
      <c r="AT76" s="52"/>
      <c r="AU76" s="52"/>
      <c r="AV76" s="53"/>
      <c r="AW76" s="51">
        <v>8</v>
      </c>
      <c r="AX76" s="52"/>
      <c r="AY76" s="52"/>
      <c r="AZ76" s="52"/>
      <c r="BA76" s="53"/>
      <c r="BB76" s="51">
        <v>9</v>
      </c>
      <c r="BC76" s="52"/>
      <c r="BD76" s="52"/>
      <c r="BE76" s="52"/>
      <c r="BF76" s="53"/>
      <c r="BG76" s="51">
        <v>10</v>
      </c>
      <c r="BH76" s="52"/>
      <c r="BI76" s="52"/>
      <c r="BJ76" s="52"/>
      <c r="BK76" s="5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</row>
    <row r="77" spans="1:79" s="1" customFormat="1" ht="12.75" hidden="1" customHeight="1" x14ac:dyDescent="0.2">
      <c r="A77" s="57" t="s">
        <v>64</v>
      </c>
      <c r="B77" s="58"/>
      <c r="C77" s="58"/>
      <c r="D77" s="59"/>
      <c r="E77" s="57" t="s">
        <v>57</v>
      </c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97" t="s">
        <v>60</v>
      </c>
      <c r="Y77" s="98"/>
      <c r="Z77" s="98"/>
      <c r="AA77" s="98"/>
      <c r="AB77" s="99"/>
      <c r="AC77" s="97" t="s">
        <v>61</v>
      </c>
      <c r="AD77" s="98"/>
      <c r="AE77" s="98"/>
      <c r="AF77" s="98"/>
      <c r="AG77" s="99"/>
      <c r="AH77" s="57" t="s">
        <v>94</v>
      </c>
      <c r="AI77" s="58"/>
      <c r="AJ77" s="58"/>
      <c r="AK77" s="58"/>
      <c r="AL77" s="59"/>
      <c r="AM77" s="63" t="s">
        <v>171</v>
      </c>
      <c r="AN77" s="64"/>
      <c r="AO77" s="64"/>
      <c r="AP77" s="64"/>
      <c r="AQ77" s="65"/>
      <c r="AR77" s="57" t="s">
        <v>62</v>
      </c>
      <c r="AS77" s="58"/>
      <c r="AT77" s="58"/>
      <c r="AU77" s="58"/>
      <c r="AV77" s="59"/>
      <c r="AW77" s="57" t="s">
        <v>63</v>
      </c>
      <c r="AX77" s="58"/>
      <c r="AY77" s="58"/>
      <c r="AZ77" s="58"/>
      <c r="BA77" s="59"/>
      <c r="BB77" s="57" t="s">
        <v>95</v>
      </c>
      <c r="BC77" s="58"/>
      <c r="BD77" s="58"/>
      <c r="BE77" s="58"/>
      <c r="BF77" s="59"/>
      <c r="BG77" s="63" t="s">
        <v>171</v>
      </c>
      <c r="BH77" s="64"/>
      <c r="BI77" s="64"/>
      <c r="BJ77" s="64"/>
      <c r="BK77" s="65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t="s">
        <v>29</v>
      </c>
    </row>
    <row r="78" spans="1:79" s="8" customFormat="1" ht="12.75" customHeight="1" x14ac:dyDescent="0.2">
      <c r="A78" s="57">
        <v>2210</v>
      </c>
      <c r="B78" s="58"/>
      <c r="C78" s="58"/>
      <c r="D78" s="59"/>
      <c r="E78" s="66" t="s">
        <v>176</v>
      </c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8"/>
      <c r="X78" s="70">
        <v>0</v>
      </c>
      <c r="Y78" s="71"/>
      <c r="Z78" s="71"/>
      <c r="AA78" s="71"/>
      <c r="AB78" s="72"/>
      <c r="AC78" s="70">
        <v>0</v>
      </c>
      <c r="AD78" s="71"/>
      <c r="AE78" s="71"/>
      <c r="AF78" s="71"/>
      <c r="AG78" s="72"/>
      <c r="AH78" s="70">
        <v>0</v>
      </c>
      <c r="AI78" s="71"/>
      <c r="AJ78" s="71"/>
      <c r="AK78" s="71"/>
      <c r="AL78" s="72"/>
      <c r="AM78" s="70">
        <f t="shared" ref="AM78:AM84" si="3">IF(ISNUMBER(X78),X78,0)+IF(ISNUMBER(AC78),AC78,0)</f>
        <v>0</v>
      </c>
      <c r="AN78" s="71"/>
      <c r="AO78" s="71"/>
      <c r="AP78" s="71"/>
      <c r="AQ78" s="72"/>
      <c r="AR78" s="70">
        <v>0</v>
      </c>
      <c r="AS78" s="71"/>
      <c r="AT78" s="71"/>
      <c r="AU78" s="71"/>
      <c r="AV78" s="72"/>
      <c r="AW78" s="70">
        <v>0</v>
      </c>
      <c r="AX78" s="71"/>
      <c r="AY78" s="71"/>
      <c r="AZ78" s="71"/>
      <c r="BA78" s="72"/>
      <c r="BB78" s="70">
        <v>0</v>
      </c>
      <c r="BC78" s="71"/>
      <c r="BD78" s="71"/>
      <c r="BE78" s="71"/>
      <c r="BF78" s="72"/>
      <c r="BG78" s="69">
        <f t="shared" ref="BG78:BG84" si="4">IF(ISNUMBER(AR78),AR78,0)+IF(ISNUMBER(AW78),AW78,0)</f>
        <v>0</v>
      </c>
      <c r="BH78" s="69"/>
      <c r="BI78" s="69"/>
      <c r="BJ78" s="69"/>
      <c r="BK78" s="69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8" t="s">
        <v>30</v>
      </c>
    </row>
    <row r="79" spans="1:79" s="8" customFormat="1" ht="12.75" customHeight="1" x14ac:dyDescent="0.2">
      <c r="A79" s="57">
        <v>2240</v>
      </c>
      <c r="B79" s="58"/>
      <c r="C79" s="58"/>
      <c r="D79" s="59"/>
      <c r="E79" s="66" t="s">
        <v>177</v>
      </c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8"/>
      <c r="X79" s="70">
        <v>0</v>
      </c>
      <c r="Y79" s="71"/>
      <c r="Z79" s="71"/>
      <c r="AA79" s="71"/>
      <c r="AB79" s="72"/>
      <c r="AC79" s="70">
        <v>0</v>
      </c>
      <c r="AD79" s="71"/>
      <c r="AE79" s="71"/>
      <c r="AF79" s="71"/>
      <c r="AG79" s="72"/>
      <c r="AH79" s="70">
        <v>0</v>
      </c>
      <c r="AI79" s="71"/>
      <c r="AJ79" s="71"/>
      <c r="AK79" s="71"/>
      <c r="AL79" s="72"/>
      <c r="AM79" s="70">
        <f t="shared" si="3"/>
        <v>0</v>
      </c>
      <c r="AN79" s="71"/>
      <c r="AO79" s="71"/>
      <c r="AP79" s="71"/>
      <c r="AQ79" s="72"/>
      <c r="AR79" s="70">
        <v>0</v>
      </c>
      <c r="AS79" s="71"/>
      <c r="AT79" s="71"/>
      <c r="AU79" s="71"/>
      <c r="AV79" s="72"/>
      <c r="AW79" s="70">
        <v>0</v>
      </c>
      <c r="AX79" s="71"/>
      <c r="AY79" s="71"/>
      <c r="AZ79" s="71"/>
      <c r="BA79" s="72"/>
      <c r="BB79" s="70">
        <v>0</v>
      </c>
      <c r="BC79" s="71"/>
      <c r="BD79" s="71"/>
      <c r="BE79" s="71"/>
      <c r="BF79" s="72"/>
      <c r="BG79" s="69">
        <f t="shared" si="4"/>
        <v>0</v>
      </c>
      <c r="BH79" s="69"/>
      <c r="BI79" s="69"/>
      <c r="BJ79" s="69"/>
      <c r="BK79" s="69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</row>
    <row r="80" spans="1:79" s="8" customFormat="1" ht="25.5" customHeight="1" x14ac:dyDescent="0.2">
      <c r="A80" s="57">
        <v>2610</v>
      </c>
      <c r="B80" s="58"/>
      <c r="C80" s="58"/>
      <c r="D80" s="59"/>
      <c r="E80" s="66" t="s">
        <v>178</v>
      </c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8"/>
      <c r="X80" s="70">
        <v>0</v>
      </c>
      <c r="Y80" s="71"/>
      <c r="Z80" s="71"/>
      <c r="AA80" s="71"/>
      <c r="AB80" s="72"/>
      <c r="AC80" s="70">
        <v>0</v>
      </c>
      <c r="AD80" s="71"/>
      <c r="AE80" s="71"/>
      <c r="AF80" s="71"/>
      <c r="AG80" s="72"/>
      <c r="AH80" s="70">
        <v>0</v>
      </c>
      <c r="AI80" s="71"/>
      <c r="AJ80" s="71"/>
      <c r="AK80" s="71"/>
      <c r="AL80" s="72"/>
      <c r="AM80" s="70">
        <f t="shared" si="3"/>
        <v>0</v>
      </c>
      <c r="AN80" s="71"/>
      <c r="AO80" s="71"/>
      <c r="AP80" s="71"/>
      <c r="AQ80" s="72"/>
      <c r="AR80" s="70">
        <v>0</v>
      </c>
      <c r="AS80" s="71"/>
      <c r="AT80" s="71"/>
      <c r="AU80" s="71"/>
      <c r="AV80" s="72"/>
      <c r="AW80" s="70">
        <v>0</v>
      </c>
      <c r="AX80" s="71"/>
      <c r="AY80" s="71"/>
      <c r="AZ80" s="71"/>
      <c r="BA80" s="72"/>
      <c r="BB80" s="70">
        <v>0</v>
      </c>
      <c r="BC80" s="71"/>
      <c r="BD80" s="71"/>
      <c r="BE80" s="71"/>
      <c r="BF80" s="72"/>
      <c r="BG80" s="69">
        <f t="shared" si="4"/>
        <v>0</v>
      </c>
      <c r="BH80" s="69"/>
      <c r="BI80" s="69"/>
      <c r="BJ80" s="69"/>
      <c r="BK80" s="69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</row>
    <row r="81" spans="1:79" s="8" customFormat="1" ht="12.75" customHeight="1" x14ac:dyDescent="0.2">
      <c r="A81" s="57">
        <v>2800</v>
      </c>
      <c r="B81" s="58"/>
      <c r="C81" s="58"/>
      <c r="D81" s="59"/>
      <c r="E81" s="66" t="s">
        <v>179</v>
      </c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8"/>
      <c r="X81" s="70">
        <v>0</v>
      </c>
      <c r="Y81" s="71"/>
      <c r="Z81" s="71"/>
      <c r="AA81" s="71"/>
      <c r="AB81" s="72"/>
      <c r="AC81" s="70">
        <v>0</v>
      </c>
      <c r="AD81" s="71"/>
      <c r="AE81" s="71"/>
      <c r="AF81" s="71"/>
      <c r="AG81" s="72"/>
      <c r="AH81" s="70">
        <v>0</v>
      </c>
      <c r="AI81" s="71"/>
      <c r="AJ81" s="71"/>
      <c r="AK81" s="71"/>
      <c r="AL81" s="72"/>
      <c r="AM81" s="70">
        <f t="shared" si="3"/>
        <v>0</v>
      </c>
      <c r="AN81" s="71"/>
      <c r="AO81" s="71"/>
      <c r="AP81" s="71"/>
      <c r="AQ81" s="72"/>
      <c r="AR81" s="70">
        <v>0</v>
      </c>
      <c r="AS81" s="71"/>
      <c r="AT81" s="71"/>
      <c r="AU81" s="71"/>
      <c r="AV81" s="72"/>
      <c r="AW81" s="70">
        <v>0</v>
      </c>
      <c r="AX81" s="71"/>
      <c r="AY81" s="71"/>
      <c r="AZ81" s="71"/>
      <c r="BA81" s="72"/>
      <c r="BB81" s="70">
        <v>0</v>
      </c>
      <c r="BC81" s="71"/>
      <c r="BD81" s="71"/>
      <c r="BE81" s="71"/>
      <c r="BF81" s="72"/>
      <c r="BG81" s="69">
        <f t="shared" si="4"/>
        <v>0</v>
      </c>
      <c r="BH81" s="69"/>
      <c r="BI81" s="69"/>
      <c r="BJ81" s="69"/>
      <c r="BK81" s="69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</row>
    <row r="82" spans="1:79" s="8" customFormat="1" ht="12.75" customHeight="1" x14ac:dyDescent="0.2">
      <c r="A82" s="57">
        <v>3131</v>
      </c>
      <c r="B82" s="58"/>
      <c r="C82" s="58"/>
      <c r="D82" s="59"/>
      <c r="E82" s="66" t="s">
        <v>180</v>
      </c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8"/>
      <c r="X82" s="70">
        <v>0</v>
      </c>
      <c r="Y82" s="71"/>
      <c r="Z82" s="71"/>
      <c r="AA82" s="71"/>
      <c r="AB82" s="72"/>
      <c r="AC82" s="70">
        <v>130000000</v>
      </c>
      <c r="AD82" s="71"/>
      <c r="AE82" s="71"/>
      <c r="AF82" s="71"/>
      <c r="AG82" s="72"/>
      <c r="AH82" s="70">
        <v>130000000</v>
      </c>
      <c r="AI82" s="71"/>
      <c r="AJ82" s="71"/>
      <c r="AK82" s="71"/>
      <c r="AL82" s="72"/>
      <c r="AM82" s="70">
        <f t="shared" si="3"/>
        <v>130000000</v>
      </c>
      <c r="AN82" s="71"/>
      <c r="AO82" s="71"/>
      <c r="AP82" s="71"/>
      <c r="AQ82" s="72"/>
      <c r="AR82" s="70">
        <v>0</v>
      </c>
      <c r="AS82" s="71"/>
      <c r="AT82" s="71"/>
      <c r="AU82" s="71"/>
      <c r="AV82" s="72"/>
      <c r="AW82" s="70">
        <v>136500000</v>
      </c>
      <c r="AX82" s="71"/>
      <c r="AY82" s="71"/>
      <c r="AZ82" s="71"/>
      <c r="BA82" s="72"/>
      <c r="BB82" s="70">
        <v>136500000</v>
      </c>
      <c r="BC82" s="71"/>
      <c r="BD82" s="71"/>
      <c r="BE82" s="71"/>
      <c r="BF82" s="72"/>
      <c r="BG82" s="69">
        <f t="shared" si="4"/>
        <v>136500000</v>
      </c>
      <c r="BH82" s="69"/>
      <c r="BI82" s="69"/>
      <c r="BJ82" s="69"/>
      <c r="BK82" s="69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</row>
    <row r="83" spans="1:79" s="8" customFormat="1" ht="25.5" customHeight="1" x14ac:dyDescent="0.2">
      <c r="A83" s="57">
        <v>3210</v>
      </c>
      <c r="B83" s="58"/>
      <c r="C83" s="58"/>
      <c r="D83" s="59"/>
      <c r="E83" s="66" t="s">
        <v>181</v>
      </c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8"/>
      <c r="X83" s="70">
        <v>0</v>
      </c>
      <c r="Y83" s="71"/>
      <c r="Z83" s="71"/>
      <c r="AA83" s="71"/>
      <c r="AB83" s="72"/>
      <c r="AC83" s="70">
        <v>0</v>
      </c>
      <c r="AD83" s="71"/>
      <c r="AE83" s="71"/>
      <c r="AF83" s="71"/>
      <c r="AG83" s="72"/>
      <c r="AH83" s="70">
        <v>0</v>
      </c>
      <c r="AI83" s="71"/>
      <c r="AJ83" s="71"/>
      <c r="AK83" s="71"/>
      <c r="AL83" s="72"/>
      <c r="AM83" s="70">
        <f t="shared" si="3"/>
        <v>0</v>
      </c>
      <c r="AN83" s="71"/>
      <c r="AO83" s="71"/>
      <c r="AP83" s="71"/>
      <c r="AQ83" s="72"/>
      <c r="AR83" s="70">
        <v>0</v>
      </c>
      <c r="AS83" s="71"/>
      <c r="AT83" s="71"/>
      <c r="AU83" s="71"/>
      <c r="AV83" s="72"/>
      <c r="AW83" s="70">
        <v>0</v>
      </c>
      <c r="AX83" s="71"/>
      <c r="AY83" s="71"/>
      <c r="AZ83" s="71"/>
      <c r="BA83" s="72"/>
      <c r="BB83" s="70">
        <v>0</v>
      </c>
      <c r="BC83" s="71"/>
      <c r="BD83" s="71"/>
      <c r="BE83" s="71"/>
      <c r="BF83" s="72"/>
      <c r="BG83" s="69">
        <f t="shared" si="4"/>
        <v>0</v>
      </c>
      <c r="BH83" s="69"/>
      <c r="BI83" s="69"/>
      <c r="BJ83" s="69"/>
      <c r="BK83" s="69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</row>
    <row r="84" spans="1:79" s="4" customFormat="1" ht="12.75" customHeight="1" x14ac:dyDescent="0.2">
      <c r="A84" s="73"/>
      <c r="B84" s="74"/>
      <c r="C84" s="74"/>
      <c r="D84" s="75"/>
      <c r="E84" s="76" t="s">
        <v>147</v>
      </c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8"/>
      <c r="X84" s="80">
        <v>0</v>
      </c>
      <c r="Y84" s="81"/>
      <c r="Z84" s="81"/>
      <c r="AA84" s="81"/>
      <c r="AB84" s="82"/>
      <c r="AC84" s="80">
        <v>130000000</v>
      </c>
      <c r="AD84" s="81"/>
      <c r="AE84" s="81"/>
      <c r="AF84" s="81"/>
      <c r="AG84" s="82"/>
      <c r="AH84" s="80">
        <v>130000000</v>
      </c>
      <c r="AI84" s="81"/>
      <c r="AJ84" s="81"/>
      <c r="AK84" s="81"/>
      <c r="AL84" s="82"/>
      <c r="AM84" s="80">
        <f t="shared" si="3"/>
        <v>130000000</v>
      </c>
      <c r="AN84" s="81"/>
      <c r="AO84" s="81"/>
      <c r="AP84" s="81"/>
      <c r="AQ84" s="82"/>
      <c r="AR84" s="80">
        <v>0</v>
      </c>
      <c r="AS84" s="81"/>
      <c r="AT84" s="81"/>
      <c r="AU84" s="81"/>
      <c r="AV84" s="82"/>
      <c r="AW84" s="80">
        <v>136500000</v>
      </c>
      <c r="AX84" s="81"/>
      <c r="AY84" s="81"/>
      <c r="AZ84" s="81"/>
      <c r="BA84" s="82"/>
      <c r="BB84" s="80">
        <v>136500000</v>
      </c>
      <c r="BC84" s="81"/>
      <c r="BD84" s="81"/>
      <c r="BE84" s="81"/>
      <c r="BF84" s="82"/>
      <c r="BG84" s="79">
        <f t="shared" si="4"/>
        <v>136500000</v>
      </c>
      <c r="BH84" s="79"/>
      <c r="BI84" s="79"/>
      <c r="BJ84" s="79"/>
      <c r="BK84" s="79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</row>
    <row r="85" spans="1:79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</row>
    <row r="86" spans="1:79" ht="14.25" customHeight="1" x14ac:dyDescent="0.2">
      <c r="A86" s="15" t="s">
        <v>296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</row>
    <row r="87" spans="1:79" ht="15" customHeight="1" x14ac:dyDescent="0.2">
      <c r="A87" s="83" t="s">
        <v>267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3"/>
      <c r="BC87" s="83"/>
      <c r="BD87" s="83"/>
      <c r="BE87" s="83"/>
      <c r="BF87" s="83"/>
      <c r="BG87" s="83"/>
      <c r="BH87" s="83"/>
      <c r="BI87" s="83"/>
      <c r="BJ87" s="83"/>
      <c r="BK87" s="8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</row>
    <row r="88" spans="1:79" ht="23.1" customHeight="1" x14ac:dyDescent="0.2">
      <c r="A88" s="90" t="s">
        <v>119</v>
      </c>
      <c r="B88" s="91"/>
      <c r="C88" s="91"/>
      <c r="D88" s="91"/>
      <c r="E88" s="92"/>
      <c r="F88" s="44" t="s">
        <v>19</v>
      </c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6"/>
      <c r="X88" s="47" t="s">
        <v>289</v>
      </c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51" t="s">
        <v>294</v>
      </c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</row>
    <row r="89" spans="1:79" ht="53.25" customHeight="1" x14ac:dyDescent="0.2">
      <c r="A89" s="93"/>
      <c r="B89" s="94"/>
      <c r="C89" s="94"/>
      <c r="D89" s="94"/>
      <c r="E89" s="95"/>
      <c r="F89" s="48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50"/>
      <c r="X89" s="51" t="s">
        <v>4</v>
      </c>
      <c r="Y89" s="52"/>
      <c r="Z89" s="52"/>
      <c r="AA89" s="52"/>
      <c r="AB89" s="53"/>
      <c r="AC89" s="51" t="s">
        <v>3</v>
      </c>
      <c r="AD89" s="52"/>
      <c r="AE89" s="52"/>
      <c r="AF89" s="52"/>
      <c r="AG89" s="53"/>
      <c r="AH89" s="54" t="s">
        <v>116</v>
      </c>
      <c r="AI89" s="55"/>
      <c r="AJ89" s="55"/>
      <c r="AK89" s="55"/>
      <c r="AL89" s="56"/>
      <c r="AM89" s="51" t="s">
        <v>5</v>
      </c>
      <c r="AN89" s="52"/>
      <c r="AO89" s="52"/>
      <c r="AP89" s="52"/>
      <c r="AQ89" s="53"/>
      <c r="AR89" s="51" t="s">
        <v>4</v>
      </c>
      <c r="AS89" s="52"/>
      <c r="AT89" s="52"/>
      <c r="AU89" s="52"/>
      <c r="AV89" s="53"/>
      <c r="AW89" s="51" t="s">
        <v>3</v>
      </c>
      <c r="AX89" s="52"/>
      <c r="AY89" s="52"/>
      <c r="AZ89" s="52"/>
      <c r="BA89" s="53"/>
      <c r="BB89" s="100" t="s">
        <v>116</v>
      </c>
      <c r="BC89" s="100"/>
      <c r="BD89" s="100"/>
      <c r="BE89" s="100"/>
      <c r="BF89" s="100"/>
      <c r="BG89" s="51" t="s">
        <v>96</v>
      </c>
      <c r="BH89" s="52"/>
      <c r="BI89" s="52"/>
      <c r="BJ89" s="52"/>
      <c r="BK89" s="5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</row>
    <row r="90" spans="1:79" ht="15" customHeight="1" x14ac:dyDescent="0.2">
      <c r="A90" s="51">
        <v>1</v>
      </c>
      <c r="B90" s="52"/>
      <c r="C90" s="52"/>
      <c r="D90" s="52"/>
      <c r="E90" s="53"/>
      <c r="F90" s="51">
        <v>2</v>
      </c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3"/>
      <c r="X90" s="51">
        <v>3</v>
      </c>
      <c r="Y90" s="52"/>
      <c r="Z90" s="52"/>
      <c r="AA90" s="52"/>
      <c r="AB90" s="53"/>
      <c r="AC90" s="51">
        <v>4</v>
      </c>
      <c r="AD90" s="52"/>
      <c r="AE90" s="52"/>
      <c r="AF90" s="52"/>
      <c r="AG90" s="53"/>
      <c r="AH90" s="51">
        <v>5</v>
      </c>
      <c r="AI90" s="52"/>
      <c r="AJ90" s="52"/>
      <c r="AK90" s="52"/>
      <c r="AL90" s="53"/>
      <c r="AM90" s="51">
        <v>6</v>
      </c>
      <c r="AN90" s="52"/>
      <c r="AO90" s="52"/>
      <c r="AP90" s="52"/>
      <c r="AQ90" s="53"/>
      <c r="AR90" s="51">
        <v>7</v>
      </c>
      <c r="AS90" s="52"/>
      <c r="AT90" s="52"/>
      <c r="AU90" s="52"/>
      <c r="AV90" s="53"/>
      <c r="AW90" s="51">
        <v>8</v>
      </c>
      <c r="AX90" s="52"/>
      <c r="AY90" s="52"/>
      <c r="AZ90" s="52"/>
      <c r="BA90" s="53"/>
      <c r="BB90" s="51">
        <v>9</v>
      </c>
      <c r="BC90" s="52"/>
      <c r="BD90" s="52"/>
      <c r="BE90" s="52"/>
      <c r="BF90" s="53"/>
      <c r="BG90" s="51">
        <v>10</v>
      </c>
      <c r="BH90" s="52"/>
      <c r="BI90" s="52"/>
      <c r="BJ90" s="52"/>
      <c r="BK90" s="5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</row>
    <row r="91" spans="1:79" s="1" customFormat="1" ht="15" hidden="1" customHeight="1" x14ac:dyDescent="0.2">
      <c r="A91" s="57" t="s">
        <v>64</v>
      </c>
      <c r="B91" s="58"/>
      <c r="C91" s="58"/>
      <c r="D91" s="58"/>
      <c r="E91" s="59"/>
      <c r="F91" s="57" t="s">
        <v>57</v>
      </c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9"/>
      <c r="X91" s="57" t="s">
        <v>60</v>
      </c>
      <c r="Y91" s="58"/>
      <c r="Z91" s="58"/>
      <c r="AA91" s="58"/>
      <c r="AB91" s="59"/>
      <c r="AC91" s="57" t="s">
        <v>61</v>
      </c>
      <c r="AD91" s="58"/>
      <c r="AE91" s="58"/>
      <c r="AF91" s="58"/>
      <c r="AG91" s="59"/>
      <c r="AH91" s="57" t="s">
        <v>94</v>
      </c>
      <c r="AI91" s="58"/>
      <c r="AJ91" s="58"/>
      <c r="AK91" s="58"/>
      <c r="AL91" s="59"/>
      <c r="AM91" s="63" t="s">
        <v>171</v>
      </c>
      <c r="AN91" s="64"/>
      <c r="AO91" s="64"/>
      <c r="AP91" s="64"/>
      <c r="AQ91" s="65"/>
      <c r="AR91" s="57" t="s">
        <v>62</v>
      </c>
      <c r="AS91" s="58"/>
      <c r="AT91" s="58"/>
      <c r="AU91" s="58"/>
      <c r="AV91" s="59"/>
      <c r="AW91" s="57" t="s">
        <v>63</v>
      </c>
      <c r="AX91" s="58"/>
      <c r="AY91" s="58"/>
      <c r="AZ91" s="58"/>
      <c r="BA91" s="59"/>
      <c r="BB91" s="57" t="s">
        <v>95</v>
      </c>
      <c r="BC91" s="58"/>
      <c r="BD91" s="58"/>
      <c r="BE91" s="58"/>
      <c r="BF91" s="59"/>
      <c r="BG91" s="63" t="s">
        <v>171</v>
      </c>
      <c r="BH91" s="64"/>
      <c r="BI91" s="64"/>
      <c r="BJ91" s="64"/>
      <c r="BK91" s="65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t="s">
        <v>31</v>
      </c>
    </row>
    <row r="92" spans="1:79" s="4" customFormat="1" ht="12.75" customHeight="1" x14ac:dyDescent="0.2">
      <c r="A92" s="73"/>
      <c r="B92" s="74"/>
      <c r="C92" s="74"/>
      <c r="D92" s="74"/>
      <c r="E92" s="75"/>
      <c r="F92" s="73" t="s">
        <v>147</v>
      </c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5"/>
      <c r="X92" s="101"/>
      <c r="Y92" s="102"/>
      <c r="Z92" s="102"/>
      <c r="AA92" s="102"/>
      <c r="AB92" s="103"/>
      <c r="AC92" s="101"/>
      <c r="AD92" s="102"/>
      <c r="AE92" s="102"/>
      <c r="AF92" s="102"/>
      <c r="AG92" s="103"/>
      <c r="AH92" s="79"/>
      <c r="AI92" s="79"/>
      <c r="AJ92" s="79"/>
      <c r="AK92" s="79"/>
      <c r="AL92" s="79"/>
      <c r="AM92" s="79">
        <f>IF(ISNUMBER(X92),X92,0)+IF(ISNUMBER(AC92),AC92,0)</f>
        <v>0</v>
      </c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>
        <f>IF(ISNUMBER(AR92),AR92,0)+IF(ISNUMBER(AW92),AW92,0)</f>
        <v>0</v>
      </c>
      <c r="BH92" s="79"/>
      <c r="BI92" s="79"/>
      <c r="BJ92" s="79"/>
      <c r="BK92" s="79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4" t="s">
        <v>32</v>
      </c>
    </row>
    <row r="93" spans="1:79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</row>
    <row r="94" spans="1:79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</row>
    <row r="95" spans="1:79" ht="14.25" customHeight="1" x14ac:dyDescent="0.2">
      <c r="A95" s="15" t="s">
        <v>120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</row>
    <row r="96" spans="1:79" ht="14.25" customHeight="1" x14ac:dyDescent="0.2">
      <c r="A96" s="15" t="s">
        <v>281</v>
      </c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</row>
    <row r="97" spans="1:79" ht="14.25" customHeigh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</row>
    <row r="98" spans="1:79" ht="15" customHeight="1" x14ac:dyDescent="0.2">
      <c r="A98" s="83" t="s">
        <v>267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  <c r="AF98" s="83"/>
      <c r="AG98" s="83"/>
      <c r="AH98" s="83"/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3"/>
      <c r="AV98" s="83"/>
      <c r="AW98" s="83"/>
      <c r="AX98" s="83"/>
      <c r="AY98" s="83"/>
      <c r="AZ98" s="83"/>
      <c r="BA98" s="83"/>
      <c r="BB98" s="83"/>
      <c r="BC98" s="83"/>
      <c r="BD98" s="83"/>
      <c r="BE98" s="83"/>
      <c r="BF98" s="83"/>
      <c r="BG98" s="83"/>
      <c r="BH98" s="83"/>
      <c r="BI98" s="83"/>
      <c r="BJ98" s="83"/>
      <c r="BK98" s="83"/>
      <c r="BL98" s="83"/>
      <c r="BM98" s="83"/>
      <c r="BN98" s="83"/>
      <c r="BO98" s="83"/>
      <c r="BP98" s="83"/>
      <c r="BQ98" s="83"/>
      <c r="BR98" s="83"/>
      <c r="BS98" s="83"/>
      <c r="BT98" s="83"/>
      <c r="BU98" s="83"/>
      <c r="BV98" s="83"/>
      <c r="BW98" s="83"/>
      <c r="BX98" s="83"/>
      <c r="BY98" s="83"/>
      <c r="BZ98" s="23"/>
    </row>
    <row r="99" spans="1:79" ht="23.1" customHeight="1" x14ac:dyDescent="0.2">
      <c r="A99" s="44" t="s">
        <v>6</v>
      </c>
      <c r="B99" s="45"/>
      <c r="C99" s="45"/>
      <c r="D99" s="44" t="s">
        <v>121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6"/>
      <c r="U99" s="51" t="s">
        <v>268</v>
      </c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3"/>
      <c r="AN99" s="51" t="s">
        <v>271</v>
      </c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3"/>
      <c r="BG99" s="47" t="s">
        <v>278</v>
      </c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23"/>
    </row>
    <row r="100" spans="1:79" ht="52.5" customHeight="1" x14ac:dyDescent="0.2">
      <c r="A100" s="48"/>
      <c r="B100" s="49"/>
      <c r="C100" s="49"/>
      <c r="D100" s="48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50"/>
      <c r="U100" s="51" t="s">
        <v>4</v>
      </c>
      <c r="V100" s="52"/>
      <c r="W100" s="52"/>
      <c r="X100" s="52"/>
      <c r="Y100" s="53"/>
      <c r="Z100" s="51" t="s">
        <v>3</v>
      </c>
      <c r="AA100" s="52"/>
      <c r="AB100" s="52"/>
      <c r="AC100" s="52"/>
      <c r="AD100" s="53"/>
      <c r="AE100" s="54" t="s">
        <v>116</v>
      </c>
      <c r="AF100" s="55"/>
      <c r="AG100" s="55"/>
      <c r="AH100" s="56"/>
      <c r="AI100" s="51" t="s">
        <v>5</v>
      </c>
      <c r="AJ100" s="52"/>
      <c r="AK100" s="52"/>
      <c r="AL100" s="52"/>
      <c r="AM100" s="53"/>
      <c r="AN100" s="51" t="s">
        <v>4</v>
      </c>
      <c r="AO100" s="52"/>
      <c r="AP100" s="52"/>
      <c r="AQ100" s="52"/>
      <c r="AR100" s="53"/>
      <c r="AS100" s="51" t="s">
        <v>3</v>
      </c>
      <c r="AT100" s="52"/>
      <c r="AU100" s="52"/>
      <c r="AV100" s="52"/>
      <c r="AW100" s="53"/>
      <c r="AX100" s="54" t="s">
        <v>116</v>
      </c>
      <c r="AY100" s="55"/>
      <c r="AZ100" s="55"/>
      <c r="BA100" s="56"/>
      <c r="BB100" s="51" t="s">
        <v>96</v>
      </c>
      <c r="BC100" s="52"/>
      <c r="BD100" s="52"/>
      <c r="BE100" s="52"/>
      <c r="BF100" s="53"/>
      <c r="BG100" s="51" t="s">
        <v>4</v>
      </c>
      <c r="BH100" s="52"/>
      <c r="BI100" s="52"/>
      <c r="BJ100" s="52"/>
      <c r="BK100" s="53"/>
      <c r="BL100" s="47" t="s">
        <v>3</v>
      </c>
      <c r="BM100" s="47"/>
      <c r="BN100" s="47"/>
      <c r="BO100" s="47"/>
      <c r="BP100" s="47"/>
      <c r="BQ100" s="100" t="s">
        <v>116</v>
      </c>
      <c r="BR100" s="100"/>
      <c r="BS100" s="100"/>
      <c r="BT100" s="100"/>
      <c r="BU100" s="51" t="s">
        <v>97</v>
      </c>
      <c r="BV100" s="52"/>
      <c r="BW100" s="52"/>
      <c r="BX100" s="52"/>
      <c r="BY100" s="53"/>
      <c r="BZ100" s="23"/>
    </row>
    <row r="101" spans="1:79" ht="15" customHeight="1" x14ac:dyDescent="0.2">
      <c r="A101" s="51">
        <v>1</v>
      </c>
      <c r="B101" s="52"/>
      <c r="C101" s="52"/>
      <c r="D101" s="51">
        <v>2</v>
      </c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3"/>
      <c r="U101" s="51">
        <v>3</v>
      </c>
      <c r="V101" s="52"/>
      <c r="W101" s="52"/>
      <c r="X101" s="52"/>
      <c r="Y101" s="53"/>
      <c r="Z101" s="51">
        <v>4</v>
      </c>
      <c r="AA101" s="52"/>
      <c r="AB101" s="52"/>
      <c r="AC101" s="52"/>
      <c r="AD101" s="53"/>
      <c r="AE101" s="51">
        <v>5</v>
      </c>
      <c r="AF101" s="52"/>
      <c r="AG101" s="52"/>
      <c r="AH101" s="53"/>
      <c r="AI101" s="51">
        <v>6</v>
      </c>
      <c r="AJ101" s="52"/>
      <c r="AK101" s="52"/>
      <c r="AL101" s="52"/>
      <c r="AM101" s="53"/>
      <c r="AN101" s="51">
        <v>7</v>
      </c>
      <c r="AO101" s="52"/>
      <c r="AP101" s="52"/>
      <c r="AQ101" s="52"/>
      <c r="AR101" s="53"/>
      <c r="AS101" s="51">
        <v>8</v>
      </c>
      <c r="AT101" s="52"/>
      <c r="AU101" s="52"/>
      <c r="AV101" s="52"/>
      <c r="AW101" s="53"/>
      <c r="AX101" s="47">
        <v>9</v>
      </c>
      <c r="AY101" s="47"/>
      <c r="AZ101" s="47"/>
      <c r="BA101" s="47"/>
      <c r="BB101" s="51">
        <v>10</v>
      </c>
      <c r="BC101" s="52"/>
      <c r="BD101" s="52"/>
      <c r="BE101" s="52"/>
      <c r="BF101" s="53"/>
      <c r="BG101" s="51">
        <v>11</v>
      </c>
      <c r="BH101" s="52"/>
      <c r="BI101" s="52"/>
      <c r="BJ101" s="52"/>
      <c r="BK101" s="53"/>
      <c r="BL101" s="47">
        <v>12</v>
      </c>
      <c r="BM101" s="47"/>
      <c r="BN101" s="47"/>
      <c r="BO101" s="47"/>
      <c r="BP101" s="47"/>
      <c r="BQ101" s="51">
        <v>13</v>
      </c>
      <c r="BR101" s="52"/>
      <c r="BS101" s="52"/>
      <c r="BT101" s="53"/>
      <c r="BU101" s="51">
        <v>14</v>
      </c>
      <c r="BV101" s="52"/>
      <c r="BW101" s="52"/>
      <c r="BX101" s="52"/>
      <c r="BY101" s="53"/>
      <c r="BZ101" s="23"/>
    </row>
    <row r="102" spans="1:79" s="1" customFormat="1" ht="14.25" hidden="1" customHeight="1" x14ac:dyDescent="0.2">
      <c r="A102" s="57" t="s">
        <v>69</v>
      </c>
      <c r="B102" s="58"/>
      <c r="C102" s="58"/>
      <c r="D102" s="57" t="s">
        <v>57</v>
      </c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9"/>
      <c r="U102" s="84" t="s">
        <v>65</v>
      </c>
      <c r="V102" s="84"/>
      <c r="W102" s="84"/>
      <c r="X102" s="84"/>
      <c r="Y102" s="84"/>
      <c r="Z102" s="84" t="s">
        <v>66</v>
      </c>
      <c r="AA102" s="84"/>
      <c r="AB102" s="84"/>
      <c r="AC102" s="84"/>
      <c r="AD102" s="84"/>
      <c r="AE102" s="84" t="s">
        <v>91</v>
      </c>
      <c r="AF102" s="84"/>
      <c r="AG102" s="84"/>
      <c r="AH102" s="84"/>
      <c r="AI102" s="96" t="s">
        <v>170</v>
      </c>
      <c r="AJ102" s="96"/>
      <c r="AK102" s="96"/>
      <c r="AL102" s="96"/>
      <c r="AM102" s="96"/>
      <c r="AN102" s="84" t="s">
        <v>67</v>
      </c>
      <c r="AO102" s="84"/>
      <c r="AP102" s="84"/>
      <c r="AQ102" s="84"/>
      <c r="AR102" s="84"/>
      <c r="AS102" s="84" t="s">
        <v>68</v>
      </c>
      <c r="AT102" s="84"/>
      <c r="AU102" s="84"/>
      <c r="AV102" s="84"/>
      <c r="AW102" s="84"/>
      <c r="AX102" s="84" t="s">
        <v>92</v>
      </c>
      <c r="AY102" s="84"/>
      <c r="AZ102" s="84"/>
      <c r="BA102" s="84"/>
      <c r="BB102" s="96" t="s">
        <v>170</v>
      </c>
      <c r="BC102" s="96"/>
      <c r="BD102" s="96"/>
      <c r="BE102" s="96"/>
      <c r="BF102" s="96"/>
      <c r="BG102" s="84" t="s">
        <v>58</v>
      </c>
      <c r="BH102" s="84"/>
      <c r="BI102" s="84"/>
      <c r="BJ102" s="84"/>
      <c r="BK102" s="84"/>
      <c r="BL102" s="84" t="s">
        <v>59</v>
      </c>
      <c r="BM102" s="84"/>
      <c r="BN102" s="84"/>
      <c r="BO102" s="84"/>
      <c r="BP102" s="84"/>
      <c r="BQ102" s="84" t="s">
        <v>93</v>
      </c>
      <c r="BR102" s="84"/>
      <c r="BS102" s="84"/>
      <c r="BT102" s="84"/>
      <c r="BU102" s="96" t="s">
        <v>170</v>
      </c>
      <c r="BV102" s="96"/>
      <c r="BW102" s="96"/>
      <c r="BX102" s="96"/>
      <c r="BY102" s="96"/>
      <c r="BZ102" s="23"/>
      <c r="CA102" t="s">
        <v>33</v>
      </c>
    </row>
    <row r="103" spans="1:79" s="8" customFormat="1" ht="25.5" customHeight="1" x14ac:dyDescent="0.2">
      <c r="A103" s="57">
        <v>1</v>
      </c>
      <c r="B103" s="58"/>
      <c r="C103" s="58"/>
      <c r="D103" s="66" t="s">
        <v>182</v>
      </c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8"/>
      <c r="U103" s="70">
        <v>0</v>
      </c>
      <c r="V103" s="71"/>
      <c r="W103" s="71"/>
      <c r="X103" s="71"/>
      <c r="Y103" s="72"/>
      <c r="Z103" s="70">
        <v>1317910</v>
      </c>
      <c r="AA103" s="71"/>
      <c r="AB103" s="71"/>
      <c r="AC103" s="71"/>
      <c r="AD103" s="72"/>
      <c r="AE103" s="70">
        <v>1317910</v>
      </c>
      <c r="AF103" s="71"/>
      <c r="AG103" s="71"/>
      <c r="AH103" s="72"/>
      <c r="AI103" s="70">
        <f t="shared" ref="AI103:AI109" si="5">IF(ISNUMBER(U103),U103,0)+IF(ISNUMBER(Z103),Z103,0)</f>
        <v>1317910</v>
      </c>
      <c r="AJ103" s="71"/>
      <c r="AK103" s="71"/>
      <c r="AL103" s="71"/>
      <c r="AM103" s="72"/>
      <c r="AN103" s="70">
        <v>0</v>
      </c>
      <c r="AO103" s="71"/>
      <c r="AP103" s="71"/>
      <c r="AQ103" s="71"/>
      <c r="AR103" s="72"/>
      <c r="AS103" s="70">
        <f>2600000+174068+12443805.4</f>
        <v>15217873.4</v>
      </c>
      <c r="AT103" s="71"/>
      <c r="AU103" s="71"/>
      <c r="AV103" s="71"/>
      <c r="AW103" s="72"/>
      <c r="AX103" s="70">
        <v>2600000</v>
      </c>
      <c r="AY103" s="71"/>
      <c r="AZ103" s="71"/>
      <c r="BA103" s="72"/>
      <c r="BB103" s="70">
        <f t="shared" ref="BB103:BB109" si="6">IF(ISNUMBER(AN103),AN103,0)+IF(ISNUMBER(AS103),AS103,0)</f>
        <v>15217873.4</v>
      </c>
      <c r="BC103" s="71"/>
      <c r="BD103" s="71"/>
      <c r="BE103" s="71"/>
      <c r="BF103" s="72"/>
      <c r="BG103" s="70">
        <v>0</v>
      </c>
      <c r="BH103" s="71"/>
      <c r="BI103" s="71"/>
      <c r="BJ103" s="71"/>
      <c r="BK103" s="72"/>
      <c r="BL103" s="70">
        <v>38000000</v>
      </c>
      <c r="BM103" s="71"/>
      <c r="BN103" s="71"/>
      <c r="BO103" s="71"/>
      <c r="BP103" s="72"/>
      <c r="BQ103" s="70">
        <v>38000000</v>
      </c>
      <c r="BR103" s="71"/>
      <c r="BS103" s="71"/>
      <c r="BT103" s="72"/>
      <c r="BU103" s="70">
        <f t="shared" ref="BU103:BU109" si="7">IF(ISNUMBER(BG103),BG103,0)+IF(ISNUMBER(BL103),BL103,0)</f>
        <v>38000000</v>
      </c>
      <c r="BV103" s="71"/>
      <c r="BW103" s="71"/>
      <c r="BX103" s="71"/>
      <c r="BY103" s="72"/>
      <c r="BZ103" s="20"/>
      <c r="CA103" s="8" t="s">
        <v>34</v>
      </c>
    </row>
    <row r="104" spans="1:79" s="8" customFormat="1" ht="12.75" customHeight="1" x14ac:dyDescent="0.2">
      <c r="A104" s="57">
        <v>2</v>
      </c>
      <c r="B104" s="58"/>
      <c r="C104" s="58"/>
      <c r="D104" s="66" t="s">
        <v>183</v>
      </c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8"/>
      <c r="U104" s="70">
        <v>319992</v>
      </c>
      <c r="V104" s="71"/>
      <c r="W104" s="71"/>
      <c r="X104" s="71"/>
      <c r="Y104" s="72"/>
      <c r="Z104" s="70">
        <v>0</v>
      </c>
      <c r="AA104" s="71"/>
      <c r="AB104" s="71"/>
      <c r="AC104" s="71"/>
      <c r="AD104" s="72"/>
      <c r="AE104" s="70">
        <v>0</v>
      </c>
      <c r="AF104" s="71"/>
      <c r="AG104" s="71"/>
      <c r="AH104" s="72"/>
      <c r="AI104" s="70">
        <f t="shared" si="5"/>
        <v>319992</v>
      </c>
      <c r="AJ104" s="71"/>
      <c r="AK104" s="71"/>
      <c r="AL104" s="71"/>
      <c r="AM104" s="72"/>
      <c r="AN104" s="70">
        <v>0</v>
      </c>
      <c r="AO104" s="71"/>
      <c r="AP104" s="71"/>
      <c r="AQ104" s="71"/>
      <c r="AR104" s="72"/>
      <c r="AS104" s="70">
        <v>0</v>
      </c>
      <c r="AT104" s="71"/>
      <c r="AU104" s="71"/>
      <c r="AV104" s="71"/>
      <c r="AW104" s="72"/>
      <c r="AX104" s="70">
        <v>0</v>
      </c>
      <c r="AY104" s="71"/>
      <c r="AZ104" s="71"/>
      <c r="BA104" s="72"/>
      <c r="BB104" s="70">
        <f t="shared" si="6"/>
        <v>0</v>
      </c>
      <c r="BC104" s="71"/>
      <c r="BD104" s="71"/>
      <c r="BE104" s="71"/>
      <c r="BF104" s="72"/>
      <c r="BG104" s="70">
        <v>0</v>
      </c>
      <c r="BH104" s="71"/>
      <c r="BI104" s="71"/>
      <c r="BJ104" s="71"/>
      <c r="BK104" s="72"/>
      <c r="BL104" s="70">
        <v>0</v>
      </c>
      <c r="BM104" s="71"/>
      <c r="BN104" s="71"/>
      <c r="BO104" s="71"/>
      <c r="BP104" s="72"/>
      <c r="BQ104" s="70">
        <v>0</v>
      </c>
      <c r="BR104" s="71"/>
      <c r="BS104" s="71"/>
      <c r="BT104" s="72"/>
      <c r="BU104" s="70">
        <f t="shared" si="7"/>
        <v>0</v>
      </c>
      <c r="BV104" s="71"/>
      <c r="BW104" s="71"/>
      <c r="BX104" s="71"/>
      <c r="BY104" s="72"/>
      <c r="BZ104" s="20"/>
    </row>
    <row r="105" spans="1:79" s="8" customFormat="1" ht="35.25" customHeight="1" x14ac:dyDescent="0.2">
      <c r="A105" s="57">
        <v>3</v>
      </c>
      <c r="B105" s="58"/>
      <c r="C105" s="58"/>
      <c r="D105" s="66" t="s">
        <v>184</v>
      </c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8"/>
      <c r="U105" s="70">
        <v>0</v>
      </c>
      <c r="V105" s="71"/>
      <c r="W105" s="71"/>
      <c r="X105" s="71"/>
      <c r="Y105" s="72"/>
      <c r="Z105" s="70">
        <v>2758924</v>
      </c>
      <c r="AA105" s="71"/>
      <c r="AB105" s="71"/>
      <c r="AC105" s="71"/>
      <c r="AD105" s="72"/>
      <c r="AE105" s="70">
        <v>2758924</v>
      </c>
      <c r="AF105" s="71"/>
      <c r="AG105" s="71"/>
      <c r="AH105" s="72"/>
      <c r="AI105" s="70">
        <f t="shared" si="5"/>
        <v>2758924</v>
      </c>
      <c r="AJ105" s="71"/>
      <c r="AK105" s="71"/>
      <c r="AL105" s="71"/>
      <c r="AM105" s="72"/>
      <c r="AN105" s="70">
        <v>0</v>
      </c>
      <c r="AO105" s="71"/>
      <c r="AP105" s="71"/>
      <c r="AQ105" s="71"/>
      <c r="AR105" s="72"/>
      <c r="AS105" s="70">
        <v>20000000</v>
      </c>
      <c r="AT105" s="71"/>
      <c r="AU105" s="71"/>
      <c r="AV105" s="71"/>
      <c r="AW105" s="72"/>
      <c r="AX105" s="70">
        <v>20000000</v>
      </c>
      <c r="AY105" s="71"/>
      <c r="AZ105" s="71"/>
      <c r="BA105" s="72"/>
      <c r="BB105" s="70">
        <f t="shared" si="6"/>
        <v>20000000</v>
      </c>
      <c r="BC105" s="71"/>
      <c r="BD105" s="71"/>
      <c r="BE105" s="71"/>
      <c r="BF105" s="72"/>
      <c r="BG105" s="70">
        <v>0</v>
      </c>
      <c r="BH105" s="71"/>
      <c r="BI105" s="71"/>
      <c r="BJ105" s="71"/>
      <c r="BK105" s="72"/>
      <c r="BL105" s="70">
        <v>30000000</v>
      </c>
      <c r="BM105" s="71"/>
      <c r="BN105" s="71"/>
      <c r="BO105" s="71"/>
      <c r="BP105" s="72"/>
      <c r="BQ105" s="70">
        <v>30000000</v>
      </c>
      <c r="BR105" s="71"/>
      <c r="BS105" s="71"/>
      <c r="BT105" s="72"/>
      <c r="BU105" s="70">
        <f t="shared" si="7"/>
        <v>30000000</v>
      </c>
      <c r="BV105" s="71"/>
      <c r="BW105" s="71"/>
      <c r="BX105" s="71"/>
      <c r="BY105" s="72"/>
      <c r="BZ105" s="20"/>
    </row>
    <row r="106" spans="1:79" s="8" customFormat="1" ht="12.75" customHeight="1" x14ac:dyDescent="0.2">
      <c r="A106" s="57">
        <v>4</v>
      </c>
      <c r="B106" s="58"/>
      <c r="C106" s="58"/>
      <c r="D106" s="66" t="s">
        <v>185</v>
      </c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8"/>
      <c r="U106" s="70">
        <v>8338462</v>
      </c>
      <c r="V106" s="71"/>
      <c r="W106" s="71"/>
      <c r="X106" s="71"/>
      <c r="Y106" s="72"/>
      <c r="Z106" s="70">
        <v>0</v>
      </c>
      <c r="AA106" s="71"/>
      <c r="AB106" s="71"/>
      <c r="AC106" s="71"/>
      <c r="AD106" s="72"/>
      <c r="AE106" s="70">
        <v>0</v>
      </c>
      <c r="AF106" s="71"/>
      <c r="AG106" s="71"/>
      <c r="AH106" s="72"/>
      <c r="AI106" s="70">
        <f t="shared" si="5"/>
        <v>8338462</v>
      </c>
      <c r="AJ106" s="71"/>
      <c r="AK106" s="71"/>
      <c r="AL106" s="71"/>
      <c r="AM106" s="72"/>
      <c r="AN106" s="70">
        <v>0</v>
      </c>
      <c r="AO106" s="71"/>
      <c r="AP106" s="71"/>
      <c r="AQ106" s="71"/>
      <c r="AR106" s="72"/>
      <c r="AS106" s="70">
        <v>0</v>
      </c>
      <c r="AT106" s="71"/>
      <c r="AU106" s="71"/>
      <c r="AV106" s="71"/>
      <c r="AW106" s="72"/>
      <c r="AX106" s="70">
        <v>0</v>
      </c>
      <c r="AY106" s="71"/>
      <c r="AZ106" s="71"/>
      <c r="BA106" s="72"/>
      <c r="BB106" s="70">
        <f t="shared" si="6"/>
        <v>0</v>
      </c>
      <c r="BC106" s="71"/>
      <c r="BD106" s="71"/>
      <c r="BE106" s="71"/>
      <c r="BF106" s="72"/>
      <c r="BG106" s="70">
        <v>0</v>
      </c>
      <c r="BH106" s="71"/>
      <c r="BI106" s="71"/>
      <c r="BJ106" s="71"/>
      <c r="BK106" s="72"/>
      <c r="BL106" s="70">
        <v>0</v>
      </c>
      <c r="BM106" s="71"/>
      <c r="BN106" s="71"/>
      <c r="BO106" s="71"/>
      <c r="BP106" s="72"/>
      <c r="BQ106" s="70">
        <v>0</v>
      </c>
      <c r="BR106" s="71"/>
      <c r="BS106" s="71"/>
      <c r="BT106" s="72"/>
      <c r="BU106" s="70">
        <f t="shared" si="7"/>
        <v>0</v>
      </c>
      <c r="BV106" s="71"/>
      <c r="BW106" s="71"/>
      <c r="BX106" s="71"/>
      <c r="BY106" s="72"/>
      <c r="BZ106" s="20"/>
    </row>
    <row r="107" spans="1:79" s="8" customFormat="1" ht="44.25" customHeight="1" x14ac:dyDescent="0.2">
      <c r="A107" s="57">
        <v>5</v>
      </c>
      <c r="B107" s="58"/>
      <c r="C107" s="58"/>
      <c r="D107" s="66" t="s">
        <v>186</v>
      </c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8"/>
      <c r="U107" s="70">
        <v>0</v>
      </c>
      <c r="V107" s="71"/>
      <c r="W107" s="71"/>
      <c r="X107" s="71"/>
      <c r="Y107" s="72"/>
      <c r="Z107" s="70">
        <v>0</v>
      </c>
      <c r="AA107" s="71"/>
      <c r="AB107" s="71"/>
      <c r="AC107" s="71"/>
      <c r="AD107" s="72"/>
      <c r="AE107" s="70">
        <v>0</v>
      </c>
      <c r="AF107" s="71"/>
      <c r="AG107" s="71"/>
      <c r="AH107" s="72"/>
      <c r="AI107" s="70">
        <f t="shared" si="5"/>
        <v>0</v>
      </c>
      <c r="AJ107" s="71"/>
      <c r="AK107" s="71"/>
      <c r="AL107" s="71"/>
      <c r="AM107" s="72"/>
      <c r="AN107" s="70">
        <v>272150</v>
      </c>
      <c r="AO107" s="71"/>
      <c r="AP107" s="71"/>
      <c r="AQ107" s="71"/>
      <c r="AR107" s="72"/>
      <c r="AS107" s="70">
        <v>0</v>
      </c>
      <c r="AT107" s="71"/>
      <c r="AU107" s="71"/>
      <c r="AV107" s="71"/>
      <c r="AW107" s="72"/>
      <c r="AX107" s="70">
        <v>0</v>
      </c>
      <c r="AY107" s="71"/>
      <c r="AZ107" s="71"/>
      <c r="BA107" s="72"/>
      <c r="BB107" s="70">
        <f t="shared" si="6"/>
        <v>272150</v>
      </c>
      <c r="BC107" s="71"/>
      <c r="BD107" s="71"/>
      <c r="BE107" s="71"/>
      <c r="BF107" s="72"/>
      <c r="BG107" s="70">
        <v>0</v>
      </c>
      <c r="BH107" s="71"/>
      <c r="BI107" s="71"/>
      <c r="BJ107" s="71"/>
      <c r="BK107" s="72"/>
      <c r="BL107" s="70">
        <v>0</v>
      </c>
      <c r="BM107" s="71"/>
      <c r="BN107" s="71"/>
      <c r="BO107" s="71"/>
      <c r="BP107" s="72"/>
      <c r="BQ107" s="70">
        <v>0</v>
      </c>
      <c r="BR107" s="71"/>
      <c r="BS107" s="71"/>
      <c r="BT107" s="72"/>
      <c r="BU107" s="70">
        <f t="shared" si="7"/>
        <v>0</v>
      </c>
      <c r="BV107" s="71"/>
      <c r="BW107" s="71"/>
      <c r="BX107" s="71"/>
      <c r="BY107" s="72"/>
      <c r="BZ107" s="20"/>
    </row>
    <row r="108" spans="1:79" s="8" customFormat="1" ht="18.75" customHeight="1" x14ac:dyDescent="0.2">
      <c r="A108" s="57">
        <v>6</v>
      </c>
      <c r="B108" s="58"/>
      <c r="C108" s="58"/>
      <c r="D108" s="66" t="s">
        <v>187</v>
      </c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8"/>
      <c r="U108" s="70">
        <v>0</v>
      </c>
      <c r="V108" s="71"/>
      <c r="W108" s="71"/>
      <c r="X108" s="71"/>
      <c r="Y108" s="72"/>
      <c r="Z108" s="70">
        <v>0</v>
      </c>
      <c r="AA108" s="71"/>
      <c r="AB108" s="71"/>
      <c r="AC108" s="71"/>
      <c r="AD108" s="72"/>
      <c r="AE108" s="70">
        <v>0</v>
      </c>
      <c r="AF108" s="71"/>
      <c r="AG108" s="71"/>
      <c r="AH108" s="72"/>
      <c r="AI108" s="70">
        <f t="shared" si="5"/>
        <v>0</v>
      </c>
      <c r="AJ108" s="71"/>
      <c r="AK108" s="71"/>
      <c r="AL108" s="71"/>
      <c r="AM108" s="72"/>
      <c r="AN108" s="70">
        <v>0</v>
      </c>
      <c r="AO108" s="71"/>
      <c r="AP108" s="71"/>
      <c r="AQ108" s="71"/>
      <c r="AR108" s="72"/>
      <c r="AS108" s="70">
        <v>0</v>
      </c>
      <c r="AT108" s="71"/>
      <c r="AU108" s="71"/>
      <c r="AV108" s="71"/>
      <c r="AW108" s="72"/>
      <c r="AX108" s="70">
        <v>0</v>
      </c>
      <c r="AY108" s="71"/>
      <c r="AZ108" s="71"/>
      <c r="BA108" s="72"/>
      <c r="BB108" s="70">
        <f t="shared" si="6"/>
        <v>0</v>
      </c>
      <c r="BC108" s="71"/>
      <c r="BD108" s="71"/>
      <c r="BE108" s="71"/>
      <c r="BF108" s="72"/>
      <c r="BG108" s="70">
        <v>10000</v>
      </c>
      <c r="BH108" s="71"/>
      <c r="BI108" s="71"/>
      <c r="BJ108" s="71"/>
      <c r="BK108" s="72"/>
      <c r="BL108" s="70">
        <v>0</v>
      </c>
      <c r="BM108" s="71"/>
      <c r="BN108" s="71"/>
      <c r="BO108" s="71"/>
      <c r="BP108" s="72"/>
      <c r="BQ108" s="70">
        <v>0</v>
      </c>
      <c r="BR108" s="71"/>
      <c r="BS108" s="71"/>
      <c r="BT108" s="72"/>
      <c r="BU108" s="70">
        <f t="shared" si="7"/>
        <v>10000</v>
      </c>
      <c r="BV108" s="71"/>
      <c r="BW108" s="71"/>
      <c r="BX108" s="71"/>
      <c r="BY108" s="72"/>
      <c r="BZ108" s="20"/>
    </row>
    <row r="109" spans="1:79" s="4" customFormat="1" ht="12.75" customHeight="1" x14ac:dyDescent="0.2">
      <c r="A109" s="73"/>
      <c r="B109" s="74"/>
      <c r="C109" s="74"/>
      <c r="D109" s="76" t="s">
        <v>147</v>
      </c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8"/>
      <c r="U109" s="80">
        <v>8658454</v>
      </c>
      <c r="V109" s="81"/>
      <c r="W109" s="81"/>
      <c r="X109" s="81"/>
      <c r="Y109" s="82"/>
      <c r="Z109" s="80">
        <v>4076834</v>
      </c>
      <c r="AA109" s="81"/>
      <c r="AB109" s="81"/>
      <c r="AC109" s="81"/>
      <c r="AD109" s="82"/>
      <c r="AE109" s="80">
        <v>4076834</v>
      </c>
      <c r="AF109" s="81"/>
      <c r="AG109" s="81"/>
      <c r="AH109" s="82"/>
      <c r="AI109" s="80">
        <f t="shared" si="5"/>
        <v>12735288</v>
      </c>
      <c r="AJ109" s="81"/>
      <c r="AK109" s="81"/>
      <c r="AL109" s="81"/>
      <c r="AM109" s="82"/>
      <c r="AN109" s="80">
        <v>272150</v>
      </c>
      <c r="AO109" s="81"/>
      <c r="AP109" s="81"/>
      <c r="AQ109" s="81"/>
      <c r="AR109" s="82"/>
      <c r="AS109" s="80">
        <f>AS103+AS105</f>
        <v>35217873.399999999</v>
      </c>
      <c r="AT109" s="81"/>
      <c r="AU109" s="81"/>
      <c r="AV109" s="81"/>
      <c r="AW109" s="82"/>
      <c r="AX109" s="80">
        <v>22600000</v>
      </c>
      <c r="AY109" s="81"/>
      <c r="AZ109" s="81"/>
      <c r="BA109" s="82"/>
      <c r="BB109" s="80">
        <f t="shared" si="6"/>
        <v>35490023.399999999</v>
      </c>
      <c r="BC109" s="81"/>
      <c r="BD109" s="81"/>
      <c r="BE109" s="81"/>
      <c r="BF109" s="82"/>
      <c r="BG109" s="80">
        <v>10000</v>
      </c>
      <c r="BH109" s="81"/>
      <c r="BI109" s="81"/>
      <c r="BJ109" s="81"/>
      <c r="BK109" s="82"/>
      <c r="BL109" s="80">
        <v>68000000</v>
      </c>
      <c r="BM109" s="81"/>
      <c r="BN109" s="81"/>
      <c r="BO109" s="81"/>
      <c r="BP109" s="82"/>
      <c r="BQ109" s="80">
        <v>68000000</v>
      </c>
      <c r="BR109" s="81"/>
      <c r="BS109" s="81"/>
      <c r="BT109" s="82"/>
      <c r="BU109" s="80">
        <f t="shared" si="7"/>
        <v>68010000</v>
      </c>
      <c r="BV109" s="81"/>
      <c r="BW109" s="81"/>
      <c r="BX109" s="81"/>
      <c r="BY109" s="82"/>
      <c r="BZ109" s="21"/>
    </row>
    <row r="110" spans="1:79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</row>
    <row r="111" spans="1:79" ht="14.25" customHeight="1" x14ac:dyDescent="0.2">
      <c r="A111" s="15" t="s">
        <v>297</v>
      </c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</row>
    <row r="112" spans="1:79" ht="15" customHeight="1" x14ac:dyDescent="0.2">
      <c r="A112" s="104" t="s">
        <v>267</v>
      </c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04"/>
      <c r="BE112" s="104"/>
      <c r="BF112" s="104"/>
      <c r="BG112" s="104"/>
      <c r="BH112" s="104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</row>
    <row r="113" spans="1:79" ht="23.1" customHeight="1" x14ac:dyDescent="0.2">
      <c r="A113" s="44" t="s">
        <v>6</v>
      </c>
      <c r="B113" s="45"/>
      <c r="C113" s="45"/>
      <c r="D113" s="44" t="s">
        <v>121</v>
      </c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6"/>
      <c r="U113" s="47" t="s">
        <v>289</v>
      </c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 t="s">
        <v>294</v>
      </c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</row>
    <row r="114" spans="1:79" ht="54" customHeight="1" x14ac:dyDescent="0.2">
      <c r="A114" s="48"/>
      <c r="B114" s="49"/>
      <c r="C114" s="49"/>
      <c r="D114" s="48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50"/>
      <c r="U114" s="51" t="s">
        <v>4</v>
      </c>
      <c r="V114" s="52"/>
      <c r="W114" s="52"/>
      <c r="X114" s="52"/>
      <c r="Y114" s="53"/>
      <c r="Z114" s="51" t="s">
        <v>3</v>
      </c>
      <c r="AA114" s="52"/>
      <c r="AB114" s="52"/>
      <c r="AC114" s="52"/>
      <c r="AD114" s="53"/>
      <c r="AE114" s="54" t="s">
        <v>116</v>
      </c>
      <c r="AF114" s="55"/>
      <c r="AG114" s="55"/>
      <c r="AH114" s="55"/>
      <c r="AI114" s="56"/>
      <c r="AJ114" s="51" t="s">
        <v>5</v>
      </c>
      <c r="AK114" s="52"/>
      <c r="AL114" s="52"/>
      <c r="AM114" s="52"/>
      <c r="AN114" s="53"/>
      <c r="AO114" s="51" t="s">
        <v>4</v>
      </c>
      <c r="AP114" s="52"/>
      <c r="AQ114" s="52"/>
      <c r="AR114" s="52"/>
      <c r="AS114" s="53"/>
      <c r="AT114" s="51" t="s">
        <v>3</v>
      </c>
      <c r="AU114" s="52"/>
      <c r="AV114" s="52"/>
      <c r="AW114" s="52"/>
      <c r="AX114" s="53"/>
      <c r="AY114" s="54" t="s">
        <v>116</v>
      </c>
      <c r="AZ114" s="55"/>
      <c r="BA114" s="55"/>
      <c r="BB114" s="55"/>
      <c r="BC114" s="56"/>
      <c r="BD114" s="47" t="s">
        <v>96</v>
      </c>
      <c r="BE114" s="47"/>
      <c r="BF114" s="47"/>
      <c r="BG114" s="47"/>
      <c r="BH114" s="47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</row>
    <row r="115" spans="1:79" ht="15" customHeight="1" x14ac:dyDescent="0.2">
      <c r="A115" s="51" t="s">
        <v>169</v>
      </c>
      <c r="B115" s="52"/>
      <c r="C115" s="52"/>
      <c r="D115" s="51">
        <v>2</v>
      </c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3"/>
      <c r="U115" s="51">
        <v>3</v>
      </c>
      <c r="V115" s="52"/>
      <c r="W115" s="52"/>
      <c r="X115" s="52"/>
      <c r="Y115" s="53"/>
      <c r="Z115" s="51">
        <v>4</v>
      </c>
      <c r="AA115" s="52"/>
      <c r="AB115" s="52"/>
      <c r="AC115" s="52"/>
      <c r="AD115" s="53"/>
      <c r="AE115" s="51">
        <v>5</v>
      </c>
      <c r="AF115" s="52"/>
      <c r="AG115" s="52"/>
      <c r="AH115" s="52"/>
      <c r="AI115" s="53"/>
      <c r="AJ115" s="51">
        <v>6</v>
      </c>
      <c r="AK115" s="52"/>
      <c r="AL115" s="52"/>
      <c r="AM115" s="52"/>
      <c r="AN115" s="53"/>
      <c r="AO115" s="51">
        <v>7</v>
      </c>
      <c r="AP115" s="52"/>
      <c r="AQ115" s="52"/>
      <c r="AR115" s="52"/>
      <c r="AS115" s="53"/>
      <c r="AT115" s="51">
        <v>8</v>
      </c>
      <c r="AU115" s="52"/>
      <c r="AV115" s="52"/>
      <c r="AW115" s="52"/>
      <c r="AX115" s="53"/>
      <c r="AY115" s="51">
        <v>9</v>
      </c>
      <c r="AZ115" s="52"/>
      <c r="BA115" s="52"/>
      <c r="BB115" s="52"/>
      <c r="BC115" s="53"/>
      <c r="BD115" s="51">
        <v>10</v>
      </c>
      <c r="BE115" s="52"/>
      <c r="BF115" s="52"/>
      <c r="BG115" s="52"/>
      <c r="BH115" s="5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</row>
    <row r="116" spans="1:79" s="1" customFormat="1" ht="12.75" hidden="1" customHeight="1" x14ac:dyDescent="0.2">
      <c r="A116" s="57" t="s">
        <v>69</v>
      </c>
      <c r="B116" s="58"/>
      <c r="C116" s="58"/>
      <c r="D116" s="57" t="s">
        <v>57</v>
      </c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9"/>
      <c r="U116" s="57" t="s">
        <v>60</v>
      </c>
      <c r="V116" s="58"/>
      <c r="W116" s="58"/>
      <c r="X116" s="58"/>
      <c r="Y116" s="59"/>
      <c r="Z116" s="57" t="s">
        <v>61</v>
      </c>
      <c r="AA116" s="58"/>
      <c r="AB116" s="58"/>
      <c r="AC116" s="58"/>
      <c r="AD116" s="59"/>
      <c r="AE116" s="57" t="s">
        <v>94</v>
      </c>
      <c r="AF116" s="58"/>
      <c r="AG116" s="58"/>
      <c r="AH116" s="58"/>
      <c r="AI116" s="59"/>
      <c r="AJ116" s="63" t="s">
        <v>171</v>
      </c>
      <c r="AK116" s="64"/>
      <c r="AL116" s="64"/>
      <c r="AM116" s="64"/>
      <c r="AN116" s="65"/>
      <c r="AO116" s="57" t="s">
        <v>62</v>
      </c>
      <c r="AP116" s="58"/>
      <c r="AQ116" s="58"/>
      <c r="AR116" s="58"/>
      <c r="AS116" s="59"/>
      <c r="AT116" s="57" t="s">
        <v>63</v>
      </c>
      <c r="AU116" s="58"/>
      <c r="AV116" s="58"/>
      <c r="AW116" s="58"/>
      <c r="AX116" s="59"/>
      <c r="AY116" s="57" t="s">
        <v>95</v>
      </c>
      <c r="AZ116" s="58"/>
      <c r="BA116" s="58"/>
      <c r="BB116" s="58"/>
      <c r="BC116" s="59"/>
      <c r="BD116" s="96" t="s">
        <v>171</v>
      </c>
      <c r="BE116" s="96"/>
      <c r="BF116" s="96"/>
      <c r="BG116" s="96"/>
      <c r="BH116" s="96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1" t="s">
        <v>35</v>
      </c>
    </row>
    <row r="117" spans="1:79" s="8" customFormat="1" ht="25.5" customHeight="1" x14ac:dyDescent="0.2">
      <c r="A117" s="57">
        <v>1</v>
      </c>
      <c r="B117" s="58"/>
      <c r="C117" s="58"/>
      <c r="D117" s="66" t="s">
        <v>182</v>
      </c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8"/>
      <c r="U117" s="70">
        <v>0</v>
      </c>
      <c r="V117" s="71"/>
      <c r="W117" s="71"/>
      <c r="X117" s="71"/>
      <c r="Y117" s="72"/>
      <c r="Z117" s="70">
        <v>100000000</v>
      </c>
      <c r="AA117" s="71"/>
      <c r="AB117" s="71"/>
      <c r="AC117" s="71"/>
      <c r="AD117" s="72"/>
      <c r="AE117" s="69">
        <v>100000000</v>
      </c>
      <c r="AF117" s="69"/>
      <c r="AG117" s="69"/>
      <c r="AH117" s="69"/>
      <c r="AI117" s="69"/>
      <c r="AJ117" s="69">
        <f t="shared" ref="AJ117:AJ123" si="8">IF(ISNUMBER(U117),U117,0)+IF(ISNUMBER(Z117),Z117,0)</f>
        <v>100000000</v>
      </c>
      <c r="AK117" s="69"/>
      <c r="AL117" s="69"/>
      <c r="AM117" s="69"/>
      <c r="AN117" s="69"/>
      <c r="AO117" s="69">
        <v>0</v>
      </c>
      <c r="AP117" s="69"/>
      <c r="AQ117" s="69"/>
      <c r="AR117" s="69"/>
      <c r="AS117" s="69"/>
      <c r="AT117" s="69">
        <v>105000000</v>
      </c>
      <c r="AU117" s="69"/>
      <c r="AV117" s="69"/>
      <c r="AW117" s="69"/>
      <c r="AX117" s="69"/>
      <c r="AY117" s="69">
        <v>105000000</v>
      </c>
      <c r="AZ117" s="69"/>
      <c r="BA117" s="69"/>
      <c r="BB117" s="69"/>
      <c r="BC117" s="69"/>
      <c r="BD117" s="69">
        <f t="shared" ref="BD117:BD123" si="9">IF(ISNUMBER(AO117),AO117,0)+IF(ISNUMBER(AT117),AT117,0)</f>
        <v>105000000</v>
      </c>
      <c r="BE117" s="69"/>
      <c r="BF117" s="69"/>
      <c r="BG117" s="69"/>
      <c r="BH117" s="69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8" t="s">
        <v>36</v>
      </c>
    </row>
    <row r="118" spans="1:79" s="8" customFormat="1" ht="12.75" customHeight="1" x14ac:dyDescent="0.2">
      <c r="A118" s="57">
        <v>2</v>
      </c>
      <c r="B118" s="58"/>
      <c r="C118" s="58"/>
      <c r="D118" s="66" t="s">
        <v>183</v>
      </c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8"/>
      <c r="U118" s="70">
        <v>0</v>
      </c>
      <c r="V118" s="71"/>
      <c r="W118" s="71"/>
      <c r="X118" s="71"/>
      <c r="Y118" s="72"/>
      <c r="Z118" s="70">
        <v>0</v>
      </c>
      <c r="AA118" s="71"/>
      <c r="AB118" s="71"/>
      <c r="AC118" s="71"/>
      <c r="AD118" s="72"/>
      <c r="AE118" s="69">
        <v>0</v>
      </c>
      <c r="AF118" s="69"/>
      <c r="AG118" s="69"/>
      <c r="AH118" s="69"/>
      <c r="AI118" s="69"/>
      <c r="AJ118" s="84">
        <f t="shared" si="8"/>
        <v>0</v>
      </c>
      <c r="AK118" s="84"/>
      <c r="AL118" s="84"/>
      <c r="AM118" s="84"/>
      <c r="AN118" s="84"/>
      <c r="AO118" s="69">
        <v>0</v>
      </c>
      <c r="AP118" s="69"/>
      <c r="AQ118" s="69"/>
      <c r="AR118" s="69"/>
      <c r="AS118" s="69"/>
      <c r="AT118" s="84">
        <v>0</v>
      </c>
      <c r="AU118" s="84"/>
      <c r="AV118" s="84"/>
      <c r="AW118" s="84"/>
      <c r="AX118" s="84"/>
      <c r="AY118" s="69">
        <v>0</v>
      </c>
      <c r="AZ118" s="69"/>
      <c r="BA118" s="69"/>
      <c r="BB118" s="69"/>
      <c r="BC118" s="69"/>
      <c r="BD118" s="84">
        <f t="shared" si="9"/>
        <v>0</v>
      </c>
      <c r="BE118" s="84"/>
      <c r="BF118" s="84"/>
      <c r="BG118" s="84"/>
      <c r="BH118" s="84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</row>
    <row r="119" spans="1:79" s="8" customFormat="1" ht="12.75" customHeight="1" x14ac:dyDescent="0.2">
      <c r="A119" s="57">
        <v>3</v>
      </c>
      <c r="B119" s="58"/>
      <c r="C119" s="58"/>
      <c r="D119" s="66" t="s">
        <v>184</v>
      </c>
      <c r="E119" s="67"/>
      <c r="F119" s="67"/>
      <c r="G119" s="67"/>
      <c r="H119" s="67"/>
      <c r="I119" s="67"/>
      <c r="J119" s="67"/>
      <c r="K119" s="67"/>
      <c r="L119" s="67"/>
      <c r="M119" s="67"/>
      <c r="N119" s="67"/>
      <c r="O119" s="67"/>
      <c r="P119" s="67"/>
      <c r="Q119" s="67"/>
      <c r="R119" s="67"/>
      <c r="S119" s="67"/>
      <c r="T119" s="68"/>
      <c r="U119" s="70">
        <v>0</v>
      </c>
      <c r="V119" s="71"/>
      <c r="W119" s="71"/>
      <c r="X119" s="71"/>
      <c r="Y119" s="72"/>
      <c r="Z119" s="70">
        <v>30000000</v>
      </c>
      <c r="AA119" s="71"/>
      <c r="AB119" s="71"/>
      <c r="AC119" s="71"/>
      <c r="AD119" s="72"/>
      <c r="AE119" s="69">
        <v>30000000</v>
      </c>
      <c r="AF119" s="69"/>
      <c r="AG119" s="69"/>
      <c r="AH119" s="69"/>
      <c r="AI119" s="69"/>
      <c r="AJ119" s="69">
        <f t="shared" si="8"/>
        <v>30000000</v>
      </c>
      <c r="AK119" s="69"/>
      <c r="AL119" s="69"/>
      <c r="AM119" s="69"/>
      <c r="AN119" s="69"/>
      <c r="AO119" s="69">
        <v>0</v>
      </c>
      <c r="AP119" s="69"/>
      <c r="AQ119" s="69"/>
      <c r="AR119" s="69"/>
      <c r="AS119" s="69"/>
      <c r="AT119" s="69">
        <v>31500000</v>
      </c>
      <c r="AU119" s="69"/>
      <c r="AV119" s="69"/>
      <c r="AW119" s="69"/>
      <c r="AX119" s="69"/>
      <c r="AY119" s="69">
        <v>31500000</v>
      </c>
      <c r="AZ119" s="69"/>
      <c r="BA119" s="69"/>
      <c r="BB119" s="69"/>
      <c r="BC119" s="69"/>
      <c r="BD119" s="69">
        <f t="shared" si="9"/>
        <v>31500000</v>
      </c>
      <c r="BE119" s="69"/>
      <c r="BF119" s="69"/>
      <c r="BG119" s="69"/>
      <c r="BH119" s="69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</row>
    <row r="120" spans="1:79" s="8" customFormat="1" ht="12.75" customHeight="1" x14ac:dyDescent="0.2">
      <c r="A120" s="57">
        <v>4</v>
      </c>
      <c r="B120" s="58"/>
      <c r="C120" s="58"/>
      <c r="D120" s="66" t="s">
        <v>185</v>
      </c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8"/>
      <c r="U120" s="70">
        <v>0</v>
      </c>
      <c r="V120" s="71"/>
      <c r="W120" s="71"/>
      <c r="X120" s="71"/>
      <c r="Y120" s="72"/>
      <c r="Z120" s="70">
        <v>0</v>
      </c>
      <c r="AA120" s="71"/>
      <c r="AB120" s="71"/>
      <c r="AC120" s="71"/>
      <c r="AD120" s="72"/>
      <c r="AE120" s="69">
        <v>0</v>
      </c>
      <c r="AF120" s="69"/>
      <c r="AG120" s="69"/>
      <c r="AH120" s="69"/>
      <c r="AI120" s="69"/>
      <c r="AJ120" s="84">
        <f t="shared" si="8"/>
        <v>0</v>
      </c>
      <c r="AK120" s="84"/>
      <c r="AL120" s="84"/>
      <c r="AM120" s="84"/>
      <c r="AN120" s="84"/>
      <c r="AO120" s="69">
        <v>0</v>
      </c>
      <c r="AP120" s="69"/>
      <c r="AQ120" s="69"/>
      <c r="AR120" s="69"/>
      <c r="AS120" s="69"/>
      <c r="AT120" s="84">
        <v>0</v>
      </c>
      <c r="AU120" s="84"/>
      <c r="AV120" s="84"/>
      <c r="AW120" s="84"/>
      <c r="AX120" s="84"/>
      <c r="AY120" s="69">
        <v>0</v>
      </c>
      <c r="AZ120" s="69"/>
      <c r="BA120" s="69"/>
      <c r="BB120" s="69"/>
      <c r="BC120" s="69"/>
      <c r="BD120" s="84">
        <f t="shared" si="9"/>
        <v>0</v>
      </c>
      <c r="BE120" s="84"/>
      <c r="BF120" s="84"/>
      <c r="BG120" s="84"/>
      <c r="BH120" s="84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</row>
    <row r="121" spans="1:79" s="8" customFormat="1" ht="38.25" customHeight="1" x14ac:dyDescent="0.2">
      <c r="A121" s="57">
        <v>5</v>
      </c>
      <c r="B121" s="58"/>
      <c r="C121" s="58"/>
      <c r="D121" s="66" t="s">
        <v>186</v>
      </c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8"/>
      <c r="U121" s="70">
        <v>0</v>
      </c>
      <c r="V121" s="71"/>
      <c r="W121" s="71"/>
      <c r="X121" s="71"/>
      <c r="Y121" s="72"/>
      <c r="Z121" s="70">
        <v>0</v>
      </c>
      <c r="AA121" s="71"/>
      <c r="AB121" s="71"/>
      <c r="AC121" s="71"/>
      <c r="AD121" s="72"/>
      <c r="AE121" s="69">
        <v>0</v>
      </c>
      <c r="AF121" s="69"/>
      <c r="AG121" s="69"/>
      <c r="AH121" s="69"/>
      <c r="AI121" s="69"/>
      <c r="AJ121" s="84">
        <f t="shared" si="8"/>
        <v>0</v>
      </c>
      <c r="AK121" s="84"/>
      <c r="AL121" s="84"/>
      <c r="AM121" s="84"/>
      <c r="AN121" s="84"/>
      <c r="AO121" s="69">
        <v>0</v>
      </c>
      <c r="AP121" s="69"/>
      <c r="AQ121" s="69"/>
      <c r="AR121" s="69"/>
      <c r="AS121" s="69"/>
      <c r="AT121" s="84">
        <v>0</v>
      </c>
      <c r="AU121" s="84"/>
      <c r="AV121" s="84"/>
      <c r="AW121" s="84"/>
      <c r="AX121" s="84"/>
      <c r="AY121" s="69">
        <v>0</v>
      </c>
      <c r="AZ121" s="69"/>
      <c r="BA121" s="69"/>
      <c r="BB121" s="69"/>
      <c r="BC121" s="69"/>
      <c r="BD121" s="84">
        <f t="shared" si="9"/>
        <v>0</v>
      </c>
      <c r="BE121" s="84"/>
      <c r="BF121" s="84"/>
      <c r="BG121" s="84"/>
      <c r="BH121" s="84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</row>
    <row r="122" spans="1:79" s="8" customFormat="1" ht="12.75" customHeight="1" x14ac:dyDescent="0.2">
      <c r="A122" s="57">
        <v>6</v>
      </c>
      <c r="B122" s="58"/>
      <c r="C122" s="58"/>
      <c r="D122" s="66" t="s">
        <v>187</v>
      </c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8"/>
      <c r="U122" s="70">
        <v>0</v>
      </c>
      <c r="V122" s="71"/>
      <c r="W122" s="71"/>
      <c r="X122" s="71"/>
      <c r="Y122" s="72"/>
      <c r="Z122" s="70">
        <v>0</v>
      </c>
      <c r="AA122" s="71"/>
      <c r="AB122" s="71"/>
      <c r="AC122" s="71"/>
      <c r="AD122" s="72"/>
      <c r="AE122" s="69">
        <v>0</v>
      </c>
      <c r="AF122" s="69"/>
      <c r="AG122" s="69"/>
      <c r="AH122" s="69"/>
      <c r="AI122" s="69"/>
      <c r="AJ122" s="84">
        <f t="shared" si="8"/>
        <v>0</v>
      </c>
      <c r="AK122" s="84"/>
      <c r="AL122" s="84"/>
      <c r="AM122" s="84"/>
      <c r="AN122" s="84"/>
      <c r="AO122" s="69">
        <v>0</v>
      </c>
      <c r="AP122" s="69"/>
      <c r="AQ122" s="69"/>
      <c r="AR122" s="69"/>
      <c r="AS122" s="69"/>
      <c r="AT122" s="84">
        <v>0</v>
      </c>
      <c r="AU122" s="84"/>
      <c r="AV122" s="84"/>
      <c r="AW122" s="84"/>
      <c r="AX122" s="84"/>
      <c r="AY122" s="69">
        <v>0</v>
      </c>
      <c r="AZ122" s="69"/>
      <c r="BA122" s="69"/>
      <c r="BB122" s="69"/>
      <c r="BC122" s="69"/>
      <c r="BD122" s="84">
        <f t="shared" si="9"/>
        <v>0</v>
      </c>
      <c r="BE122" s="84"/>
      <c r="BF122" s="84"/>
      <c r="BG122" s="84"/>
      <c r="BH122" s="84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</row>
    <row r="123" spans="1:79" s="4" customFormat="1" ht="12.75" customHeight="1" x14ac:dyDescent="0.2">
      <c r="A123" s="73"/>
      <c r="B123" s="74"/>
      <c r="C123" s="74"/>
      <c r="D123" s="76" t="s">
        <v>147</v>
      </c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8"/>
      <c r="U123" s="80">
        <v>0</v>
      </c>
      <c r="V123" s="81"/>
      <c r="W123" s="81"/>
      <c r="X123" s="81"/>
      <c r="Y123" s="82"/>
      <c r="Z123" s="80">
        <v>130000000</v>
      </c>
      <c r="AA123" s="81"/>
      <c r="AB123" s="81"/>
      <c r="AC123" s="81"/>
      <c r="AD123" s="82"/>
      <c r="AE123" s="79">
        <v>130000000</v>
      </c>
      <c r="AF123" s="79"/>
      <c r="AG123" s="79"/>
      <c r="AH123" s="79"/>
      <c r="AI123" s="79"/>
      <c r="AJ123" s="79">
        <f t="shared" si="8"/>
        <v>130000000</v>
      </c>
      <c r="AK123" s="79"/>
      <c r="AL123" s="79"/>
      <c r="AM123" s="79"/>
      <c r="AN123" s="79"/>
      <c r="AO123" s="79">
        <v>0</v>
      </c>
      <c r="AP123" s="79"/>
      <c r="AQ123" s="79"/>
      <c r="AR123" s="79"/>
      <c r="AS123" s="79"/>
      <c r="AT123" s="79">
        <v>136500000</v>
      </c>
      <c r="AU123" s="79"/>
      <c r="AV123" s="79"/>
      <c r="AW123" s="79"/>
      <c r="AX123" s="79"/>
      <c r="AY123" s="79">
        <v>136500000</v>
      </c>
      <c r="AZ123" s="79"/>
      <c r="BA123" s="79"/>
      <c r="BB123" s="79"/>
      <c r="BC123" s="79"/>
      <c r="BD123" s="79">
        <f t="shared" si="9"/>
        <v>136500000</v>
      </c>
      <c r="BE123" s="79"/>
      <c r="BF123" s="79"/>
      <c r="BG123" s="79"/>
      <c r="BH123" s="79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</row>
    <row r="124" spans="1:79" s="3" customFormat="1" ht="12.75" customHeight="1" x14ac:dyDescent="0.2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</row>
    <row r="125" spans="1:79" x14ac:dyDescent="0.2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</row>
    <row r="126" spans="1:79" ht="14.25" customHeight="1" x14ac:dyDescent="0.2">
      <c r="A126" s="15" t="s">
        <v>152</v>
      </c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</row>
    <row r="127" spans="1:79" ht="14.25" customHeight="1" x14ac:dyDescent="0.2">
      <c r="A127" s="15" t="s">
        <v>282</v>
      </c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</row>
    <row r="128" spans="1:79" ht="23.1" customHeight="1" x14ac:dyDescent="0.2">
      <c r="A128" s="44" t="s">
        <v>6</v>
      </c>
      <c r="B128" s="45"/>
      <c r="C128" s="45"/>
      <c r="D128" s="47" t="s">
        <v>9</v>
      </c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 t="s">
        <v>8</v>
      </c>
      <c r="R128" s="47"/>
      <c r="S128" s="47"/>
      <c r="T128" s="47"/>
      <c r="U128" s="47"/>
      <c r="V128" s="47" t="s">
        <v>7</v>
      </c>
      <c r="W128" s="47"/>
      <c r="X128" s="47"/>
      <c r="Y128" s="47"/>
      <c r="Z128" s="47"/>
      <c r="AA128" s="47"/>
      <c r="AB128" s="47"/>
      <c r="AC128" s="47"/>
      <c r="AD128" s="47"/>
      <c r="AE128" s="47"/>
      <c r="AF128" s="51" t="s">
        <v>268</v>
      </c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3"/>
      <c r="AU128" s="51" t="s">
        <v>271</v>
      </c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3"/>
      <c r="BJ128" s="51" t="s">
        <v>278</v>
      </c>
      <c r="BK128" s="52"/>
      <c r="BL128" s="52"/>
      <c r="BM128" s="52"/>
      <c r="BN128" s="52"/>
      <c r="BO128" s="52"/>
      <c r="BP128" s="52"/>
      <c r="BQ128" s="52"/>
      <c r="BR128" s="52"/>
      <c r="BS128" s="52"/>
      <c r="BT128" s="52"/>
      <c r="BU128" s="52"/>
      <c r="BV128" s="52"/>
      <c r="BW128" s="52"/>
      <c r="BX128" s="53"/>
      <c r="BY128" s="23"/>
      <c r="BZ128" s="23"/>
    </row>
    <row r="129" spans="1:79" ht="32.25" customHeight="1" x14ac:dyDescent="0.2">
      <c r="A129" s="48"/>
      <c r="B129" s="49"/>
      <c r="C129" s="49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 t="s">
        <v>4</v>
      </c>
      <c r="AG129" s="47"/>
      <c r="AH129" s="47"/>
      <c r="AI129" s="47"/>
      <c r="AJ129" s="47"/>
      <c r="AK129" s="47" t="s">
        <v>3</v>
      </c>
      <c r="AL129" s="47"/>
      <c r="AM129" s="47"/>
      <c r="AN129" s="47"/>
      <c r="AO129" s="47"/>
      <c r="AP129" s="47" t="s">
        <v>123</v>
      </c>
      <c r="AQ129" s="47"/>
      <c r="AR129" s="47"/>
      <c r="AS129" s="47"/>
      <c r="AT129" s="47"/>
      <c r="AU129" s="47" t="s">
        <v>4</v>
      </c>
      <c r="AV129" s="47"/>
      <c r="AW129" s="47"/>
      <c r="AX129" s="47"/>
      <c r="AY129" s="47"/>
      <c r="AZ129" s="47" t="s">
        <v>3</v>
      </c>
      <c r="BA129" s="47"/>
      <c r="BB129" s="47"/>
      <c r="BC129" s="47"/>
      <c r="BD129" s="47"/>
      <c r="BE129" s="47" t="s">
        <v>90</v>
      </c>
      <c r="BF129" s="47"/>
      <c r="BG129" s="47"/>
      <c r="BH129" s="47"/>
      <c r="BI129" s="47"/>
      <c r="BJ129" s="47" t="s">
        <v>4</v>
      </c>
      <c r="BK129" s="47"/>
      <c r="BL129" s="47"/>
      <c r="BM129" s="47"/>
      <c r="BN129" s="47"/>
      <c r="BO129" s="47" t="s">
        <v>3</v>
      </c>
      <c r="BP129" s="47"/>
      <c r="BQ129" s="47"/>
      <c r="BR129" s="47"/>
      <c r="BS129" s="47"/>
      <c r="BT129" s="47" t="s">
        <v>97</v>
      </c>
      <c r="BU129" s="47"/>
      <c r="BV129" s="47"/>
      <c r="BW129" s="47"/>
      <c r="BX129" s="47"/>
      <c r="BY129" s="23"/>
      <c r="BZ129" s="23"/>
    </row>
    <row r="130" spans="1:79" ht="15" customHeight="1" x14ac:dyDescent="0.2">
      <c r="A130" s="51">
        <v>1</v>
      </c>
      <c r="B130" s="52"/>
      <c r="C130" s="52"/>
      <c r="D130" s="47">
        <v>2</v>
      </c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>
        <v>3</v>
      </c>
      <c r="R130" s="47"/>
      <c r="S130" s="47"/>
      <c r="T130" s="47"/>
      <c r="U130" s="47"/>
      <c r="V130" s="47">
        <v>4</v>
      </c>
      <c r="W130" s="47"/>
      <c r="X130" s="47"/>
      <c r="Y130" s="47"/>
      <c r="Z130" s="47"/>
      <c r="AA130" s="47"/>
      <c r="AB130" s="47"/>
      <c r="AC130" s="47"/>
      <c r="AD130" s="47"/>
      <c r="AE130" s="47"/>
      <c r="AF130" s="47">
        <v>5</v>
      </c>
      <c r="AG130" s="47"/>
      <c r="AH130" s="47"/>
      <c r="AI130" s="47"/>
      <c r="AJ130" s="47"/>
      <c r="AK130" s="47">
        <v>6</v>
      </c>
      <c r="AL130" s="47"/>
      <c r="AM130" s="47"/>
      <c r="AN130" s="47"/>
      <c r="AO130" s="47"/>
      <c r="AP130" s="47">
        <v>7</v>
      </c>
      <c r="AQ130" s="47"/>
      <c r="AR130" s="47"/>
      <c r="AS130" s="47"/>
      <c r="AT130" s="47"/>
      <c r="AU130" s="47">
        <v>8</v>
      </c>
      <c r="AV130" s="47"/>
      <c r="AW130" s="47"/>
      <c r="AX130" s="47"/>
      <c r="AY130" s="47"/>
      <c r="AZ130" s="47">
        <v>9</v>
      </c>
      <c r="BA130" s="47"/>
      <c r="BB130" s="47"/>
      <c r="BC130" s="47"/>
      <c r="BD130" s="47"/>
      <c r="BE130" s="47">
        <v>10</v>
      </c>
      <c r="BF130" s="47"/>
      <c r="BG130" s="47"/>
      <c r="BH130" s="47"/>
      <c r="BI130" s="47"/>
      <c r="BJ130" s="47">
        <v>11</v>
      </c>
      <c r="BK130" s="47"/>
      <c r="BL130" s="47"/>
      <c r="BM130" s="47"/>
      <c r="BN130" s="47"/>
      <c r="BO130" s="47">
        <v>12</v>
      </c>
      <c r="BP130" s="47"/>
      <c r="BQ130" s="47"/>
      <c r="BR130" s="47"/>
      <c r="BS130" s="47"/>
      <c r="BT130" s="47">
        <v>13</v>
      </c>
      <c r="BU130" s="47"/>
      <c r="BV130" s="47"/>
      <c r="BW130" s="47"/>
      <c r="BX130" s="47"/>
      <c r="BY130" s="23"/>
      <c r="BZ130" s="23"/>
    </row>
    <row r="131" spans="1:79" ht="10.5" hidden="1" customHeight="1" x14ac:dyDescent="0.2">
      <c r="A131" s="57" t="s">
        <v>154</v>
      </c>
      <c r="B131" s="58"/>
      <c r="C131" s="58"/>
      <c r="D131" s="47" t="s">
        <v>57</v>
      </c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 t="s">
        <v>70</v>
      </c>
      <c r="R131" s="47"/>
      <c r="S131" s="47"/>
      <c r="T131" s="47"/>
      <c r="U131" s="47"/>
      <c r="V131" s="47" t="s">
        <v>71</v>
      </c>
      <c r="W131" s="47"/>
      <c r="X131" s="47"/>
      <c r="Y131" s="47"/>
      <c r="Z131" s="47"/>
      <c r="AA131" s="47"/>
      <c r="AB131" s="47"/>
      <c r="AC131" s="47"/>
      <c r="AD131" s="47"/>
      <c r="AE131" s="47"/>
      <c r="AF131" s="84" t="s">
        <v>111</v>
      </c>
      <c r="AG131" s="84"/>
      <c r="AH131" s="84"/>
      <c r="AI131" s="84"/>
      <c r="AJ131" s="84"/>
      <c r="AK131" s="105" t="s">
        <v>112</v>
      </c>
      <c r="AL131" s="105"/>
      <c r="AM131" s="105"/>
      <c r="AN131" s="105"/>
      <c r="AO131" s="105"/>
      <c r="AP131" s="96" t="s">
        <v>122</v>
      </c>
      <c r="AQ131" s="96"/>
      <c r="AR131" s="96"/>
      <c r="AS131" s="96"/>
      <c r="AT131" s="96"/>
      <c r="AU131" s="84" t="s">
        <v>113</v>
      </c>
      <c r="AV131" s="84"/>
      <c r="AW131" s="84"/>
      <c r="AX131" s="84"/>
      <c r="AY131" s="84"/>
      <c r="AZ131" s="105" t="s">
        <v>114</v>
      </c>
      <c r="BA131" s="105"/>
      <c r="BB131" s="105"/>
      <c r="BC131" s="105"/>
      <c r="BD131" s="105"/>
      <c r="BE131" s="96" t="s">
        <v>122</v>
      </c>
      <c r="BF131" s="96"/>
      <c r="BG131" s="96"/>
      <c r="BH131" s="96"/>
      <c r="BI131" s="96"/>
      <c r="BJ131" s="84" t="s">
        <v>105</v>
      </c>
      <c r="BK131" s="84"/>
      <c r="BL131" s="84"/>
      <c r="BM131" s="84"/>
      <c r="BN131" s="84"/>
      <c r="BO131" s="105" t="s">
        <v>106</v>
      </c>
      <c r="BP131" s="105"/>
      <c r="BQ131" s="105"/>
      <c r="BR131" s="105"/>
      <c r="BS131" s="105"/>
      <c r="BT131" s="96" t="s">
        <v>122</v>
      </c>
      <c r="BU131" s="96"/>
      <c r="BV131" s="96"/>
      <c r="BW131" s="96"/>
      <c r="BX131" s="96"/>
      <c r="BY131" s="23"/>
      <c r="BZ131" s="23"/>
      <c r="CA131" t="s">
        <v>37</v>
      </c>
    </row>
    <row r="132" spans="1:79" s="4" customFormat="1" ht="15" customHeight="1" x14ac:dyDescent="0.2">
      <c r="A132" s="73">
        <v>0</v>
      </c>
      <c r="B132" s="74"/>
      <c r="C132" s="74"/>
      <c r="D132" s="106" t="s">
        <v>188</v>
      </c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21"/>
      <c r="BZ132" s="21"/>
      <c r="CA132" s="4" t="s">
        <v>38</v>
      </c>
    </row>
    <row r="133" spans="1:79" s="8" customFormat="1" ht="171" customHeight="1" x14ac:dyDescent="0.2">
      <c r="A133" s="57">
        <v>1</v>
      </c>
      <c r="B133" s="58"/>
      <c r="C133" s="58"/>
      <c r="D133" s="108" t="s">
        <v>189</v>
      </c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8"/>
      <c r="Q133" s="47" t="s">
        <v>190</v>
      </c>
      <c r="R133" s="47"/>
      <c r="S133" s="47"/>
      <c r="T133" s="47"/>
      <c r="U133" s="47"/>
      <c r="V133" s="108" t="s">
        <v>317</v>
      </c>
      <c r="W133" s="67"/>
      <c r="X133" s="67"/>
      <c r="Y133" s="67"/>
      <c r="Z133" s="67"/>
      <c r="AA133" s="67"/>
      <c r="AB133" s="67"/>
      <c r="AC133" s="67"/>
      <c r="AD133" s="67"/>
      <c r="AE133" s="68"/>
      <c r="AF133" s="109">
        <v>0</v>
      </c>
      <c r="AG133" s="109"/>
      <c r="AH133" s="109"/>
      <c r="AI133" s="109"/>
      <c r="AJ133" s="109"/>
      <c r="AK133" s="110">
        <v>1317910</v>
      </c>
      <c r="AL133" s="110"/>
      <c r="AM133" s="110"/>
      <c r="AN133" s="110"/>
      <c r="AO133" s="110"/>
      <c r="AP133" s="110">
        <v>1317910</v>
      </c>
      <c r="AQ133" s="110"/>
      <c r="AR133" s="110"/>
      <c r="AS133" s="110"/>
      <c r="AT133" s="110"/>
      <c r="AU133" s="109">
        <v>0</v>
      </c>
      <c r="AV133" s="109"/>
      <c r="AW133" s="109"/>
      <c r="AX133" s="109"/>
      <c r="AY133" s="109"/>
      <c r="AZ133" s="110">
        <v>2100000</v>
      </c>
      <c r="BA133" s="110"/>
      <c r="BB133" s="110"/>
      <c r="BC133" s="110"/>
      <c r="BD133" s="110"/>
      <c r="BE133" s="110">
        <v>2100000</v>
      </c>
      <c r="BF133" s="110"/>
      <c r="BG133" s="110"/>
      <c r="BH133" s="110"/>
      <c r="BI133" s="110"/>
      <c r="BJ133" s="109">
        <v>0</v>
      </c>
      <c r="BK133" s="109"/>
      <c r="BL133" s="109"/>
      <c r="BM133" s="109"/>
      <c r="BN133" s="109"/>
      <c r="BO133" s="110">
        <v>38000000</v>
      </c>
      <c r="BP133" s="110"/>
      <c r="BQ133" s="110"/>
      <c r="BR133" s="110"/>
      <c r="BS133" s="110"/>
      <c r="BT133" s="110">
        <v>38000000</v>
      </c>
      <c r="BU133" s="110"/>
      <c r="BV133" s="110"/>
      <c r="BW133" s="110"/>
      <c r="BX133" s="110"/>
      <c r="BY133" s="20"/>
      <c r="BZ133" s="20"/>
    </row>
    <row r="134" spans="1:79" s="8" customFormat="1" ht="30" customHeight="1" x14ac:dyDescent="0.2">
      <c r="A134" s="57">
        <v>2</v>
      </c>
      <c r="B134" s="58"/>
      <c r="C134" s="58"/>
      <c r="D134" s="108" t="s">
        <v>191</v>
      </c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8"/>
      <c r="Q134" s="47" t="s">
        <v>192</v>
      </c>
      <c r="R134" s="47"/>
      <c r="S134" s="47"/>
      <c r="T134" s="47"/>
      <c r="U134" s="47"/>
      <c r="V134" s="108" t="s">
        <v>193</v>
      </c>
      <c r="W134" s="67"/>
      <c r="X134" s="67"/>
      <c r="Y134" s="67"/>
      <c r="Z134" s="67"/>
      <c r="AA134" s="67"/>
      <c r="AB134" s="67"/>
      <c r="AC134" s="67"/>
      <c r="AD134" s="67"/>
      <c r="AE134" s="68"/>
      <c r="AF134" s="109">
        <v>0</v>
      </c>
      <c r="AG134" s="109"/>
      <c r="AH134" s="109"/>
      <c r="AI134" s="109"/>
      <c r="AJ134" s="109"/>
      <c r="AK134" s="109">
        <v>3</v>
      </c>
      <c r="AL134" s="109"/>
      <c r="AM134" s="109"/>
      <c r="AN134" s="109"/>
      <c r="AO134" s="109"/>
      <c r="AP134" s="109">
        <v>3</v>
      </c>
      <c r="AQ134" s="109"/>
      <c r="AR134" s="109"/>
      <c r="AS134" s="109"/>
      <c r="AT134" s="109"/>
      <c r="AU134" s="109">
        <v>0</v>
      </c>
      <c r="AV134" s="109"/>
      <c r="AW134" s="109"/>
      <c r="AX134" s="109"/>
      <c r="AY134" s="109"/>
      <c r="AZ134" s="109">
        <v>2</v>
      </c>
      <c r="BA134" s="109"/>
      <c r="BB134" s="109"/>
      <c r="BC134" s="109"/>
      <c r="BD134" s="109"/>
      <c r="BE134" s="109">
        <v>2</v>
      </c>
      <c r="BF134" s="109"/>
      <c r="BG134" s="109"/>
      <c r="BH134" s="109"/>
      <c r="BI134" s="109"/>
      <c r="BJ134" s="109">
        <v>0</v>
      </c>
      <c r="BK134" s="109"/>
      <c r="BL134" s="109"/>
      <c r="BM134" s="109"/>
      <c r="BN134" s="109"/>
      <c r="BO134" s="109">
        <v>4</v>
      </c>
      <c r="BP134" s="109"/>
      <c r="BQ134" s="109"/>
      <c r="BR134" s="109"/>
      <c r="BS134" s="109"/>
      <c r="BT134" s="109">
        <v>4</v>
      </c>
      <c r="BU134" s="109"/>
      <c r="BV134" s="109"/>
      <c r="BW134" s="109"/>
      <c r="BX134" s="109"/>
      <c r="BY134" s="20"/>
      <c r="BZ134" s="20"/>
    </row>
    <row r="135" spans="1:79" s="8" customFormat="1" ht="90" customHeight="1" x14ac:dyDescent="0.2">
      <c r="A135" s="57">
        <v>3</v>
      </c>
      <c r="B135" s="58"/>
      <c r="C135" s="58"/>
      <c r="D135" s="108" t="s">
        <v>194</v>
      </c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8"/>
      <c r="Q135" s="47" t="s">
        <v>190</v>
      </c>
      <c r="R135" s="47"/>
      <c r="S135" s="47"/>
      <c r="T135" s="47"/>
      <c r="U135" s="47"/>
      <c r="V135" s="108" t="s">
        <v>316</v>
      </c>
      <c r="W135" s="67"/>
      <c r="X135" s="67"/>
      <c r="Y135" s="67"/>
      <c r="Z135" s="67"/>
      <c r="AA135" s="67"/>
      <c r="AB135" s="67"/>
      <c r="AC135" s="67"/>
      <c r="AD135" s="67"/>
      <c r="AE135" s="68"/>
      <c r="AF135" s="109">
        <v>0</v>
      </c>
      <c r="AG135" s="109"/>
      <c r="AH135" s="109"/>
      <c r="AI135" s="109"/>
      <c r="AJ135" s="109"/>
      <c r="AK135" s="109">
        <v>0</v>
      </c>
      <c r="AL135" s="109"/>
      <c r="AM135" s="109"/>
      <c r="AN135" s="109"/>
      <c r="AO135" s="109"/>
      <c r="AP135" s="109">
        <v>0</v>
      </c>
      <c r="AQ135" s="109"/>
      <c r="AR135" s="109"/>
      <c r="AS135" s="109"/>
      <c r="AT135" s="109"/>
      <c r="AU135" s="109">
        <v>0</v>
      </c>
      <c r="AV135" s="109"/>
      <c r="AW135" s="109"/>
      <c r="AX135" s="109"/>
      <c r="AY135" s="109"/>
      <c r="AZ135" s="110">
        <v>500000</v>
      </c>
      <c r="BA135" s="110"/>
      <c r="BB135" s="110"/>
      <c r="BC135" s="110"/>
      <c r="BD135" s="110"/>
      <c r="BE135" s="110">
        <v>500000</v>
      </c>
      <c r="BF135" s="110"/>
      <c r="BG135" s="110"/>
      <c r="BH135" s="110"/>
      <c r="BI135" s="110"/>
      <c r="BJ135" s="109">
        <v>0</v>
      </c>
      <c r="BK135" s="109"/>
      <c r="BL135" s="109"/>
      <c r="BM135" s="109"/>
      <c r="BN135" s="109"/>
      <c r="BO135" s="109">
        <v>0</v>
      </c>
      <c r="BP135" s="109"/>
      <c r="BQ135" s="109"/>
      <c r="BR135" s="109"/>
      <c r="BS135" s="109"/>
      <c r="BT135" s="109">
        <v>0</v>
      </c>
      <c r="BU135" s="109"/>
      <c r="BV135" s="109"/>
      <c r="BW135" s="109"/>
      <c r="BX135" s="109"/>
      <c r="BY135" s="20"/>
      <c r="BZ135" s="20"/>
    </row>
    <row r="136" spans="1:79" s="8" customFormat="1" ht="75" customHeight="1" x14ac:dyDescent="0.2">
      <c r="A136" s="57">
        <v>4</v>
      </c>
      <c r="B136" s="58"/>
      <c r="C136" s="58"/>
      <c r="D136" s="108" t="s">
        <v>195</v>
      </c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8"/>
      <c r="Q136" s="47" t="s">
        <v>192</v>
      </c>
      <c r="R136" s="47"/>
      <c r="S136" s="47"/>
      <c r="T136" s="47"/>
      <c r="U136" s="47"/>
      <c r="V136" s="108" t="s">
        <v>196</v>
      </c>
      <c r="W136" s="67"/>
      <c r="X136" s="67"/>
      <c r="Y136" s="67"/>
      <c r="Z136" s="67"/>
      <c r="AA136" s="67"/>
      <c r="AB136" s="67"/>
      <c r="AC136" s="67"/>
      <c r="AD136" s="67"/>
      <c r="AE136" s="68"/>
      <c r="AF136" s="109">
        <v>0</v>
      </c>
      <c r="AG136" s="109"/>
      <c r="AH136" s="109"/>
      <c r="AI136" s="109"/>
      <c r="AJ136" s="109"/>
      <c r="AK136" s="109">
        <v>0</v>
      </c>
      <c r="AL136" s="109"/>
      <c r="AM136" s="109"/>
      <c r="AN136" s="109"/>
      <c r="AO136" s="109"/>
      <c r="AP136" s="109">
        <v>0</v>
      </c>
      <c r="AQ136" s="109"/>
      <c r="AR136" s="109"/>
      <c r="AS136" s="109"/>
      <c r="AT136" s="109"/>
      <c r="AU136" s="109">
        <v>0</v>
      </c>
      <c r="AV136" s="109"/>
      <c r="AW136" s="109"/>
      <c r="AX136" s="109"/>
      <c r="AY136" s="109"/>
      <c r="AZ136" s="109">
        <v>1</v>
      </c>
      <c r="BA136" s="109"/>
      <c r="BB136" s="109"/>
      <c r="BC136" s="109"/>
      <c r="BD136" s="109"/>
      <c r="BE136" s="109">
        <v>1</v>
      </c>
      <c r="BF136" s="109"/>
      <c r="BG136" s="109"/>
      <c r="BH136" s="109"/>
      <c r="BI136" s="109"/>
      <c r="BJ136" s="109">
        <v>0</v>
      </c>
      <c r="BK136" s="109"/>
      <c r="BL136" s="109"/>
      <c r="BM136" s="109"/>
      <c r="BN136" s="109"/>
      <c r="BO136" s="109">
        <v>0</v>
      </c>
      <c r="BP136" s="109"/>
      <c r="BQ136" s="109"/>
      <c r="BR136" s="109"/>
      <c r="BS136" s="109"/>
      <c r="BT136" s="109">
        <v>0</v>
      </c>
      <c r="BU136" s="109"/>
      <c r="BV136" s="109"/>
      <c r="BW136" s="109"/>
      <c r="BX136" s="109"/>
      <c r="BY136" s="20"/>
      <c r="BZ136" s="20"/>
    </row>
    <row r="137" spans="1:79" s="8" customFormat="1" ht="75" customHeight="1" x14ac:dyDescent="0.2">
      <c r="A137" s="57">
        <v>5</v>
      </c>
      <c r="B137" s="58"/>
      <c r="C137" s="58"/>
      <c r="D137" s="108" t="s">
        <v>197</v>
      </c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8"/>
      <c r="Q137" s="47" t="s">
        <v>190</v>
      </c>
      <c r="R137" s="47"/>
      <c r="S137" s="47"/>
      <c r="T137" s="47"/>
      <c r="U137" s="47"/>
      <c r="V137" s="108" t="s">
        <v>198</v>
      </c>
      <c r="W137" s="67"/>
      <c r="X137" s="67"/>
      <c r="Y137" s="67"/>
      <c r="Z137" s="67"/>
      <c r="AA137" s="67"/>
      <c r="AB137" s="67"/>
      <c r="AC137" s="67"/>
      <c r="AD137" s="67"/>
      <c r="AE137" s="68"/>
      <c r="AF137" s="110">
        <v>8338462</v>
      </c>
      <c r="AG137" s="110"/>
      <c r="AH137" s="110"/>
      <c r="AI137" s="110"/>
      <c r="AJ137" s="110"/>
      <c r="AK137" s="109">
        <v>0</v>
      </c>
      <c r="AL137" s="109"/>
      <c r="AM137" s="109"/>
      <c r="AN137" s="109"/>
      <c r="AO137" s="109"/>
      <c r="AP137" s="110">
        <v>8338462</v>
      </c>
      <c r="AQ137" s="110"/>
      <c r="AR137" s="110"/>
      <c r="AS137" s="110"/>
      <c r="AT137" s="110"/>
      <c r="AU137" s="109">
        <v>0</v>
      </c>
      <c r="AV137" s="109"/>
      <c r="AW137" s="109"/>
      <c r="AX137" s="109"/>
      <c r="AY137" s="109"/>
      <c r="AZ137" s="109">
        <v>0</v>
      </c>
      <c r="BA137" s="109"/>
      <c r="BB137" s="109"/>
      <c r="BC137" s="109"/>
      <c r="BD137" s="109"/>
      <c r="BE137" s="109">
        <v>0</v>
      </c>
      <c r="BF137" s="109"/>
      <c r="BG137" s="109"/>
      <c r="BH137" s="109"/>
      <c r="BI137" s="109"/>
      <c r="BJ137" s="109">
        <v>0</v>
      </c>
      <c r="BK137" s="109"/>
      <c r="BL137" s="109"/>
      <c r="BM137" s="109"/>
      <c r="BN137" s="109"/>
      <c r="BO137" s="109">
        <v>0</v>
      </c>
      <c r="BP137" s="109"/>
      <c r="BQ137" s="109"/>
      <c r="BR137" s="109"/>
      <c r="BS137" s="109"/>
      <c r="BT137" s="109">
        <v>0</v>
      </c>
      <c r="BU137" s="109"/>
      <c r="BV137" s="109"/>
      <c r="BW137" s="109"/>
      <c r="BX137" s="109"/>
      <c r="BY137" s="20"/>
      <c r="BZ137" s="20"/>
    </row>
    <row r="138" spans="1:79" s="8" customFormat="1" ht="105" customHeight="1" x14ac:dyDescent="0.2">
      <c r="A138" s="57">
        <v>6</v>
      </c>
      <c r="B138" s="58"/>
      <c r="C138" s="58"/>
      <c r="D138" s="108" t="s">
        <v>199</v>
      </c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8"/>
      <c r="Q138" s="47" t="s">
        <v>192</v>
      </c>
      <c r="R138" s="47"/>
      <c r="S138" s="47"/>
      <c r="T138" s="47"/>
      <c r="U138" s="47"/>
      <c r="V138" s="108" t="s">
        <v>200</v>
      </c>
      <c r="W138" s="67"/>
      <c r="X138" s="67"/>
      <c r="Y138" s="67"/>
      <c r="Z138" s="67"/>
      <c r="AA138" s="67"/>
      <c r="AB138" s="67"/>
      <c r="AC138" s="67"/>
      <c r="AD138" s="67"/>
      <c r="AE138" s="68"/>
      <c r="AF138" s="109">
        <v>3</v>
      </c>
      <c r="AG138" s="109"/>
      <c r="AH138" s="109"/>
      <c r="AI138" s="109"/>
      <c r="AJ138" s="109"/>
      <c r="AK138" s="109">
        <v>0</v>
      </c>
      <c r="AL138" s="109"/>
      <c r="AM138" s="109"/>
      <c r="AN138" s="109"/>
      <c r="AO138" s="109"/>
      <c r="AP138" s="109">
        <v>3</v>
      </c>
      <c r="AQ138" s="109"/>
      <c r="AR138" s="109"/>
      <c r="AS138" s="109"/>
      <c r="AT138" s="109"/>
      <c r="AU138" s="109">
        <v>0</v>
      </c>
      <c r="AV138" s="109"/>
      <c r="AW138" s="109"/>
      <c r="AX138" s="109"/>
      <c r="AY138" s="109"/>
      <c r="AZ138" s="109">
        <v>0</v>
      </c>
      <c r="BA138" s="109"/>
      <c r="BB138" s="109"/>
      <c r="BC138" s="109"/>
      <c r="BD138" s="109"/>
      <c r="BE138" s="109">
        <v>0</v>
      </c>
      <c r="BF138" s="109"/>
      <c r="BG138" s="109"/>
      <c r="BH138" s="109"/>
      <c r="BI138" s="109"/>
      <c r="BJ138" s="109">
        <v>0</v>
      </c>
      <c r="BK138" s="109"/>
      <c r="BL138" s="109"/>
      <c r="BM138" s="109"/>
      <c r="BN138" s="109"/>
      <c r="BO138" s="109">
        <v>0</v>
      </c>
      <c r="BP138" s="109"/>
      <c r="BQ138" s="109"/>
      <c r="BR138" s="109"/>
      <c r="BS138" s="109"/>
      <c r="BT138" s="109">
        <v>0</v>
      </c>
      <c r="BU138" s="109"/>
      <c r="BV138" s="109"/>
      <c r="BW138" s="109"/>
      <c r="BX138" s="109"/>
      <c r="BY138" s="20"/>
      <c r="BZ138" s="20"/>
    </row>
    <row r="139" spans="1:79" s="8" customFormat="1" ht="150" customHeight="1" x14ac:dyDescent="0.2">
      <c r="A139" s="57">
        <v>7</v>
      </c>
      <c r="B139" s="58"/>
      <c r="C139" s="58"/>
      <c r="D139" s="108" t="s">
        <v>201</v>
      </c>
      <c r="E139" s="67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8"/>
      <c r="Q139" s="47" t="s">
        <v>190</v>
      </c>
      <c r="R139" s="47"/>
      <c r="S139" s="47"/>
      <c r="T139" s="47"/>
      <c r="U139" s="47"/>
      <c r="V139" s="108" t="s">
        <v>317</v>
      </c>
      <c r="W139" s="67"/>
      <c r="X139" s="67"/>
      <c r="Y139" s="67"/>
      <c r="Z139" s="67"/>
      <c r="AA139" s="67"/>
      <c r="AB139" s="67"/>
      <c r="AC139" s="67"/>
      <c r="AD139" s="67"/>
      <c r="AE139" s="68"/>
      <c r="AF139" s="109">
        <v>0</v>
      </c>
      <c r="AG139" s="109"/>
      <c r="AH139" s="109"/>
      <c r="AI139" s="109"/>
      <c r="AJ139" s="109"/>
      <c r="AK139" s="110">
        <v>2758924</v>
      </c>
      <c r="AL139" s="110"/>
      <c r="AM139" s="110"/>
      <c r="AN139" s="110"/>
      <c r="AO139" s="110"/>
      <c r="AP139" s="110">
        <v>2758924</v>
      </c>
      <c r="AQ139" s="110"/>
      <c r="AR139" s="110"/>
      <c r="AS139" s="110"/>
      <c r="AT139" s="110"/>
      <c r="AU139" s="109">
        <v>0</v>
      </c>
      <c r="AV139" s="109"/>
      <c r="AW139" s="109"/>
      <c r="AX139" s="109"/>
      <c r="AY139" s="109"/>
      <c r="AZ139" s="110">
        <v>20000000</v>
      </c>
      <c r="BA139" s="110"/>
      <c r="BB139" s="110"/>
      <c r="BC139" s="110"/>
      <c r="BD139" s="110"/>
      <c r="BE139" s="110">
        <v>20000000</v>
      </c>
      <c r="BF139" s="110"/>
      <c r="BG139" s="110"/>
      <c r="BH139" s="110"/>
      <c r="BI139" s="110"/>
      <c r="BJ139" s="109">
        <v>0</v>
      </c>
      <c r="BK139" s="109"/>
      <c r="BL139" s="109"/>
      <c r="BM139" s="109"/>
      <c r="BN139" s="109"/>
      <c r="BO139" s="110">
        <v>30000000</v>
      </c>
      <c r="BP139" s="110"/>
      <c r="BQ139" s="110"/>
      <c r="BR139" s="110"/>
      <c r="BS139" s="110"/>
      <c r="BT139" s="110">
        <v>30000000</v>
      </c>
      <c r="BU139" s="110"/>
      <c r="BV139" s="110"/>
      <c r="BW139" s="110"/>
      <c r="BX139" s="110"/>
      <c r="BY139" s="20"/>
      <c r="BZ139" s="20"/>
    </row>
    <row r="140" spans="1:79" s="8" customFormat="1" ht="60" customHeight="1" x14ac:dyDescent="0.2">
      <c r="A140" s="57">
        <v>8</v>
      </c>
      <c r="B140" s="58"/>
      <c r="C140" s="58"/>
      <c r="D140" s="108" t="s">
        <v>202</v>
      </c>
      <c r="E140" s="67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8"/>
      <c r="Q140" s="47" t="s">
        <v>192</v>
      </c>
      <c r="R140" s="47"/>
      <c r="S140" s="47"/>
      <c r="T140" s="47"/>
      <c r="U140" s="47"/>
      <c r="V140" s="108" t="s">
        <v>203</v>
      </c>
      <c r="W140" s="67"/>
      <c r="X140" s="67"/>
      <c r="Y140" s="67"/>
      <c r="Z140" s="67"/>
      <c r="AA140" s="67"/>
      <c r="AB140" s="67"/>
      <c r="AC140" s="67"/>
      <c r="AD140" s="67"/>
      <c r="AE140" s="68"/>
      <c r="AF140" s="109">
        <v>0</v>
      </c>
      <c r="AG140" s="109"/>
      <c r="AH140" s="109"/>
      <c r="AI140" s="109"/>
      <c r="AJ140" s="109"/>
      <c r="AK140" s="109">
        <v>30</v>
      </c>
      <c r="AL140" s="109"/>
      <c r="AM140" s="109"/>
      <c r="AN140" s="109"/>
      <c r="AO140" s="109"/>
      <c r="AP140" s="109">
        <v>30</v>
      </c>
      <c r="AQ140" s="109"/>
      <c r="AR140" s="109"/>
      <c r="AS140" s="109"/>
      <c r="AT140" s="109"/>
      <c r="AU140" s="109">
        <v>0</v>
      </c>
      <c r="AV140" s="109"/>
      <c r="AW140" s="109"/>
      <c r="AX140" s="109"/>
      <c r="AY140" s="109"/>
      <c r="AZ140" s="109">
        <v>24</v>
      </c>
      <c r="BA140" s="109"/>
      <c r="BB140" s="109"/>
      <c r="BC140" s="109"/>
      <c r="BD140" s="109"/>
      <c r="BE140" s="109">
        <v>24</v>
      </c>
      <c r="BF140" s="109"/>
      <c r="BG140" s="109"/>
      <c r="BH140" s="109"/>
      <c r="BI140" s="109"/>
      <c r="BJ140" s="109">
        <v>0</v>
      </c>
      <c r="BK140" s="109"/>
      <c r="BL140" s="109"/>
      <c r="BM140" s="109"/>
      <c r="BN140" s="109"/>
      <c r="BO140" s="109">
        <v>88</v>
      </c>
      <c r="BP140" s="109"/>
      <c r="BQ140" s="109"/>
      <c r="BR140" s="109"/>
      <c r="BS140" s="109"/>
      <c r="BT140" s="109">
        <v>88</v>
      </c>
      <c r="BU140" s="109"/>
      <c r="BV140" s="109"/>
      <c r="BW140" s="109"/>
      <c r="BX140" s="109"/>
      <c r="BY140" s="20"/>
      <c r="BZ140" s="20"/>
    </row>
    <row r="141" spans="1:79" s="8" customFormat="1" ht="75" customHeight="1" x14ac:dyDescent="0.2">
      <c r="A141" s="57">
        <v>9</v>
      </c>
      <c r="B141" s="58"/>
      <c r="C141" s="58"/>
      <c r="D141" s="108" t="s">
        <v>204</v>
      </c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8"/>
      <c r="Q141" s="47" t="s">
        <v>190</v>
      </c>
      <c r="R141" s="47"/>
      <c r="S141" s="47"/>
      <c r="T141" s="47"/>
      <c r="U141" s="47"/>
      <c r="V141" s="108" t="s">
        <v>205</v>
      </c>
      <c r="W141" s="67"/>
      <c r="X141" s="67"/>
      <c r="Y141" s="67"/>
      <c r="Z141" s="67"/>
      <c r="AA141" s="67"/>
      <c r="AB141" s="67"/>
      <c r="AC141" s="67"/>
      <c r="AD141" s="67"/>
      <c r="AE141" s="68"/>
      <c r="AF141" s="110">
        <v>319992</v>
      </c>
      <c r="AG141" s="110"/>
      <c r="AH141" s="110"/>
      <c r="AI141" s="110"/>
      <c r="AJ141" s="110"/>
      <c r="AK141" s="109">
        <v>0</v>
      </c>
      <c r="AL141" s="109"/>
      <c r="AM141" s="109"/>
      <c r="AN141" s="109"/>
      <c r="AO141" s="109"/>
      <c r="AP141" s="110">
        <v>319992</v>
      </c>
      <c r="AQ141" s="110"/>
      <c r="AR141" s="110"/>
      <c r="AS141" s="110"/>
      <c r="AT141" s="110"/>
      <c r="AU141" s="109">
        <v>0</v>
      </c>
      <c r="AV141" s="109"/>
      <c r="AW141" s="109"/>
      <c r="AX141" s="109"/>
      <c r="AY141" s="109"/>
      <c r="AZ141" s="109">
        <v>0</v>
      </c>
      <c r="BA141" s="109"/>
      <c r="BB141" s="109"/>
      <c r="BC141" s="109"/>
      <c r="BD141" s="109"/>
      <c r="BE141" s="109">
        <v>0</v>
      </c>
      <c r="BF141" s="109"/>
      <c r="BG141" s="109"/>
      <c r="BH141" s="109"/>
      <c r="BI141" s="109"/>
      <c r="BJ141" s="109">
        <v>0</v>
      </c>
      <c r="BK141" s="109"/>
      <c r="BL141" s="109"/>
      <c r="BM141" s="109"/>
      <c r="BN141" s="109"/>
      <c r="BO141" s="109">
        <v>0</v>
      </c>
      <c r="BP141" s="109"/>
      <c r="BQ141" s="109"/>
      <c r="BR141" s="109"/>
      <c r="BS141" s="109"/>
      <c r="BT141" s="109">
        <v>0</v>
      </c>
      <c r="BU141" s="109"/>
      <c r="BV141" s="109"/>
      <c r="BW141" s="109"/>
      <c r="BX141" s="109"/>
      <c r="BY141" s="20"/>
      <c r="BZ141" s="20"/>
    </row>
    <row r="142" spans="1:79" s="8" customFormat="1" ht="30" customHeight="1" x14ac:dyDescent="0.2">
      <c r="A142" s="57">
        <v>10</v>
      </c>
      <c r="B142" s="58"/>
      <c r="C142" s="58"/>
      <c r="D142" s="108" t="s">
        <v>206</v>
      </c>
      <c r="E142" s="67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8"/>
      <c r="Q142" s="47" t="s">
        <v>192</v>
      </c>
      <c r="R142" s="47"/>
      <c r="S142" s="47"/>
      <c r="T142" s="47"/>
      <c r="U142" s="47"/>
      <c r="V142" s="108" t="s">
        <v>207</v>
      </c>
      <c r="W142" s="67"/>
      <c r="X142" s="67"/>
      <c r="Y142" s="67"/>
      <c r="Z142" s="67"/>
      <c r="AA142" s="67"/>
      <c r="AB142" s="67"/>
      <c r="AC142" s="67"/>
      <c r="AD142" s="67"/>
      <c r="AE142" s="68"/>
      <c r="AF142" s="109">
        <v>368</v>
      </c>
      <c r="AG142" s="109"/>
      <c r="AH142" s="109"/>
      <c r="AI142" s="109"/>
      <c r="AJ142" s="109"/>
      <c r="AK142" s="109">
        <v>0</v>
      </c>
      <c r="AL142" s="109"/>
      <c r="AM142" s="109"/>
      <c r="AN142" s="109"/>
      <c r="AO142" s="109"/>
      <c r="AP142" s="109">
        <v>368</v>
      </c>
      <c r="AQ142" s="109"/>
      <c r="AR142" s="109"/>
      <c r="AS142" s="109"/>
      <c r="AT142" s="109"/>
      <c r="AU142" s="109">
        <v>0</v>
      </c>
      <c r="AV142" s="109"/>
      <c r="AW142" s="109"/>
      <c r="AX142" s="109"/>
      <c r="AY142" s="109"/>
      <c r="AZ142" s="109">
        <v>0</v>
      </c>
      <c r="BA142" s="109"/>
      <c r="BB142" s="109"/>
      <c r="BC142" s="109"/>
      <c r="BD142" s="109"/>
      <c r="BE142" s="109">
        <v>0</v>
      </c>
      <c r="BF142" s="109"/>
      <c r="BG142" s="109"/>
      <c r="BH142" s="109"/>
      <c r="BI142" s="109"/>
      <c r="BJ142" s="109">
        <v>0</v>
      </c>
      <c r="BK142" s="109"/>
      <c r="BL142" s="109"/>
      <c r="BM142" s="109"/>
      <c r="BN142" s="109"/>
      <c r="BO142" s="109">
        <v>0</v>
      </c>
      <c r="BP142" s="109"/>
      <c r="BQ142" s="109"/>
      <c r="BR142" s="109"/>
      <c r="BS142" s="109"/>
      <c r="BT142" s="109">
        <v>0</v>
      </c>
      <c r="BU142" s="109"/>
      <c r="BV142" s="109"/>
      <c r="BW142" s="109"/>
      <c r="BX142" s="109"/>
      <c r="BY142" s="20"/>
      <c r="BZ142" s="20"/>
    </row>
    <row r="143" spans="1:79" s="8" customFormat="1" ht="90" customHeight="1" x14ac:dyDescent="0.2">
      <c r="A143" s="57">
        <v>11</v>
      </c>
      <c r="B143" s="58"/>
      <c r="C143" s="58"/>
      <c r="D143" s="108" t="s">
        <v>208</v>
      </c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8"/>
      <c r="Q143" s="47" t="s">
        <v>190</v>
      </c>
      <c r="R143" s="47"/>
      <c r="S143" s="47"/>
      <c r="T143" s="47"/>
      <c r="U143" s="47"/>
      <c r="V143" s="108" t="s">
        <v>318</v>
      </c>
      <c r="W143" s="67"/>
      <c r="X143" s="67"/>
      <c r="Y143" s="67"/>
      <c r="Z143" s="67"/>
      <c r="AA143" s="67"/>
      <c r="AB143" s="67"/>
      <c r="AC143" s="67"/>
      <c r="AD143" s="67"/>
      <c r="AE143" s="68"/>
      <c r="AF143" s="109">
        <v>0</v>
      </c>
      <c r="AG143" s="109"/>
      <c r="AH143" s="109"/>
      <c r="AI143" s="109"/>
      <c r="AJ143" s="109"/>
      <c r="AK143" s="109">
        <v>0</v>
      </c>
      <c r="AL143" s="109"/>
      <c r="AM143" s="109"/>
      <c r="AN143" s="109"/>
      <c r="AO143" s="109"/>
      <c r="AP143" s="109">
        <v>0</v>
      </c>
      <c r="AQ143" s="109"/>
      <c r="AR143" s="109"/>
      <c r="AS143" s="109"/>
      <c r="AT143" s="109"/>
      <c r="AU143" s="110">
        <v>272150</v>
      </c>
      <c r="AV143" s="110"/>
      <c r="AW143" s="110"/>
      <c r="AX143" s="110"/>
      <c r="AY143" s="110"/>
      <c r="AZ143" s="109">
        <v>0</v>
      </c>
      <c r="BA143" s="109"/>
      <c r="BB143" s="109"/>
      <c r="BC143" s="109"/>
      <c r="BD143" s="109"/>
      <c r="BE143" s="110">
        <v>272150</v>
      </c>
      <c r="BF143" s="110"/>
      <c r="BG143" s="110"/>
      <c r="BH143" s="110"/>
      <c r="BI143" s="110"/>
      <c r="BJ143" s="109">
        <v>0</v>
      </c>
      <c r="BK143" s="109"/>
      <c r="BL143" s="109"/>
      <c r="BM143" s="109"/>
      <c r="BN143" s="109"/>
      <c r="BO143" s="109">
        <v>0</v>
      </c>
      <c r="BP143" s="109"/>
      <c r="BQ143" s="109"/>
      <c r="BR143" s="109"/>
      <c r="BS143" s="109"/>
      <c r="BT143" s="109">
        <v>0</v>
      </c>
      <c r="BU143" s="109"/>
      <c r="BV143" s="109"/>
      <c r="BW143" s="109"/>
      <c r="BX143" s="109"/>
      <c r="BY143" s="20"/>
      <c r="BZ143" s="20"/>
    </row>
    <row r="144" spans="1:79" s="8" customFormat="1" ht="105" customHeight="1" x14ac:dyDescent="0.2">
      <c r="A144" s="57">
        <v>12</v>
      </c>
      <c r="B144" s="58"/>
      <c r="C144" s="58"/>
      <c r="D144" s="108" t="s">
        <v>210</v>
      </c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8"/>
      <c r="Q144" s="47" t="s">
        <v>192</v>
      </c>
      <c r="R144" s="47"/>
      <c r="S144" s="47"/>
      <c r="T144" s="47"/>
      <c r="U144" s="47"/>
      <c r="V144" s="108" t="s">
        <v>211</v>
      </c>
      <c r="W144" s="67"/>
      <c r="X144" s="67"/>
      <c r="Y144" s="67"/>
      <c r="Z144" s="67"/>
      <c r="AA144" s="67"/>
      <c r="AB144" s="67"/>
      <c r="AC144" s="67"/>
      <c r="AD144" s="67"/>
      <c r="AE144" s="68"/>
      <c r="AF144" s="109">
        <v>0</v>
      </c>
      <c r="AG144" s="109"/>
      <c r="AH144" s="109"/>
      <c r="AI144" s="109"/>
      <c r="AJ144" s="109"/>
      <c r="AK144" s="109">
        <v>0</v>
      </c>
      <c r="AL144" s="109"/>
      <c r="AM144" s="109"/>
      <c r="AN144" s="109"/>
      <c r="AO144" s="109"/>
      <c r="AP144" s="109">
        <v>0</v>
      </c>
      <c r="AQ144" s="109"/>
      <c r="AR144" s="109"/>
      <c r="AS144" s="109"/>
      <c r="AT144" s="109"/>
      <c r="AU144" s="109">
        <v>1</v>
      </c>
      <c r="AV144" s="109"/>
      <c r="AW144" s="109"/>
      <c r="AX144" s="109"/>
      <c r="AY144" s="109"/>
      <c r="AZ144" s="109">
        <v>0</v>
      </c>
      <c r="BA144" s="109"/>
      <c r="BB144" s="109"/>
      <c r="BC144" s="109"/>
      <c r="BD144" s="109"/>
      <c r="BE144" s="109">
        <v>1</v>
      </c>
      <c r="BF144" s="109"/>
      <c r="BG144" s="109"/>
      <c r="BH144" s="109"/>
      <c r="BI144" s="109"/>
      <c r="BJ144" s="109">
        <v>0</v>
      </c>
      <c r="BK144" s="109"/>
      <c r="BL144" s="109"/>
      <c r="BM144" s="109"/>
      <c r="BN144" s="109"/>
      <c r="BO144" s="109">
        <v>0</v>
      </c>
      <c r="BP144" s="109"/>
      <c r="BQ144" s="109"/>
      <c r="BR144" s="109"/>
      <c r="BS144" s="109"/>
      <c r="BT144" s="109">
        <v>0</v>
      </c>
      <c r="BU144" s="109"/>
      <c r="BV144" s="109"/>
      <c r="BW144" s="109"/>
      <c r="BX144" s="109"/>
      <c r="BY144" s="20"/>
      <c r="BZ144" s="20"/>
    </row>
    <row r="145" spans="1:78" s="8" customFormat="1" ht="30" customHeight="1" x14ac:dyDescent="0.2">
      <c r="A145" s="57">
        <v>13</v>
      </c>
      <c r="B145" s="58"/>
      <c r="C145" s="58"/>
      <c r="D145" s="108" t="s">
        <v>212</v>
      </c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8"/>
      <c r="Q145" s="47" t="s">
        <v>190</v>
      </c>
      <c r="R145" s="47"/>
      <c r="S145" s="47"/>
      <c r="T145" s="47"/>
      <c r="U145" s="47"/>
      <c r="V145" s="108" t="s">
        <v>213</v>
      </c>
      <c r="W145" s="67"/>
      <c r="X145" s="67"/>
      <c r="Y145" s="67"/>
      <c r="Z145" s="67"/>
      <c r="AA145" s="67"/>
      <c r="AB145" s="67"/>
      <c r="AC145" s="67"/>
      <c r="AD145" s="67"/>
      <c r="AE145" s="68"/>
      <c r="AF145" s="109">
        <v>0</v>
      </c>
      <c r="AG145" s="109"/>
      <c r="AH145" s="109"/>
      <c r="AI145" s="109"/>
      <c r="AJ145" s="109"/>
      <c r="AK145" s="109">
        <v>0</v>
      </c>
      <c r="AL145" s="109"/>
      <c r="AM145" s="109"/>
      <c r="AN145" s="109"/>
      <c r="AO145" s="109"/>
      <c r="AP145" s="109">
        <v>0</v>
      </c>
      <c r="AQ145" s="109"/>
      <c r="AR145" s="109"/>
      <c r="AS145" s="109"/>
      <c r="AT145" s="109"/>
      <c r="AU145" s="109">
        <v>0</v>
      </c>
      <c r="AV145" s="109"/>
      <c r="AW145" s="109"/>
      <c r="AX145" s="109"/>
      <c r="AY145" s="109"/>
      <c r="AZ145" s="109">
        <v>0</v>
      </c>
      <c r="BA145" s="109"/>
      <c r="BB145" s="109"/>
      <c r="BC145" s="109"/>
      <c r="BD145" s="109"/>
      <c r="BE145" s="109">
        <v>0</v>
      </c>
      <c r="BF145" s="109"/>
      <c r="BG145" s="109"/>
      <c r="BH145" s="109"/>
      <c r="BI145" s="109"/>
      <c r="BJ145" s="109">
        <v>10000</v>
      </c>
      <c r="BK145" s="109"/>
      <c r="BL145" s="109"/>
      <c r="BM145" s="109"/>
      <c r="BN145" s="109"/>
      <c r="BO145" s="109">
        <v>0</v>
      </c>
      <c r="BP145" s="109"/>
      <c r="BQ145" s="109"/>
      <c r="BR145" s="109"/>
      <c r="BS145" s="109"/>
      <c r="BT145" s="109">
        <v>10000</v>
      </c>
      <c r="BU145" s="109"/>
      <c r="BV145" s="109"/>
      <c r="BW145" s="109"/>
      <c r="BX145" s="109"/>
      <c r="BY145" s="20"/>
      <c r="BZ145" s="20"/>
    </row>
    <row r="146" spans="1:78" s="8" customFormat="1" ht="30" customHeight="1" x14ac:dyDescent="0.2">
      <c r="A146" s="57">
        <v>14</v>
      </c>
      <c r="B146" s="58"/>
      <c r="C146" s="58"/>
      <c r="D146" s="108" t="s">
        <v>214</v>
      </c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8"/>
      <c r="Q146" s="47" t="s">
        <v>192</v>
      </c>
      <c r="R146" s="47"/>
      <c r="S146" s="47"/>
      <c r="T146" s="47"/>
      <c r="U146" s="47"/>
      <c r="V146" s="108" t="s">
        <v>215</v>
      </c>
      <c r="W146" s="67"/>
      <c r="X146" s="67"/>
      <c r="Y146" s="67"/>
      <c r="Z146" s="67"/>
      <c r="AA146" s="67"/>
      <c r="AB146" s="67"/>
      <c r="AC146" s="67"/>
      <c r="AD146" s="67"/>
      <c r="AE146" s="68"/>
      <c r="AF146" s="109">
        <v>0</v>
      </c>
      <c r="AG146" s="109"/>
      <c r="AH146" s="109"/>
      <c r="AI146" s="109"/>
      <c r="AJ146" s="109"/>
      <c r="AK146" s="109">
        <v>0</v>
      </c>
      <c r="AL146" s="109"/>
      <c r="AM146" s="109"/>
      <c r="AN146" s="109"/>
      <c r="AO146" s="109"/>
      <c r="AP146" s="109">
        <v>0</v>
      </c>
      <c r="AQ146" s="109"/>
      <c r="AR146" s="109"/>
      <c r="AS146" s="109"/>
      <c r="AT146" s="109"/>
      <c r="AU146" s="109">
        <v>0</v>
      </c>
      <c r="AV146" s="109"/>
      <c r="AW146" s="109"/>
      <c r="AX146" s="109"/>
      <c r="AY146" s="109"/>
      <c r="AZ146" s="109">
        <v>0</v>
      </c>
      <c r="BA146" s="109"/>
      <c r="BB146" s="109"/>
      <c r="BC146" s="109"/>
      <c r="BD146" s="109"/>
      <c r="BE146" s="109">
        <v>0</v>
      </c>
      <c r="BF146" s="109"/>
      <c r="BG146" s="109"/>
      <c r="BH146" s="109"/>
      <c r="BI146" s="109"/>
      <c r="BJ146" s="109">
        <v>1</v>
      </c>
      <c r="BK146" s="109"/>
      <c r="BL146" s="109"/>
      <c r="BM146" s="109"/>
      <c r="BN146" s="109"/>
      <c r="BO146" s="109">
        <v>0</v>
      </c>
      <c r="BP146" s="109"/>
      <c r="BQ146" s="109"/>
      <c r="BR146" s="109"/>
      <c r="BS146" s="109"/>
      <c r="BT146" s="109">
        <v>1</v>
      </c>
      <c r="BU146" s="109"/>
      <c r="BV146" s="109"/>
      <c r="BW146" s="109"/>
      <c r="BX146" s="109"/>
      <c r="BY146" s="20"/>
      <c r="BZ146" s="20"/>
    </row>
    <row r="147" spans="1:78" s="4" customFormat="1" ht="15" customHeight="1" x14ac:dyDescent="0.2">
      <c r="A147" s="73">
        <v>0</v>
      </c>
      <c r="B147" s="74"/>
      <c r="C147" s="74"/>
      <c r="D147" s="111" t="s">
        <v>216</v>
      </c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8"/>
      <c r="Q147" s="106"/>
      <c r="R147" s="106"/>
      <c r="S147" s="106"/>
      <c r="T147" s="106"/>
      <c r="U147" s="106"/>
      <c r="V147" s="111"/>
      <c r="W147" s="77"/>
      <c r="X147" s="77"/>
      <c r="Y147" s="77"/>
      <c r="Z147" s="77"/>
      <c r="AA147" s="77"/>
      <c r="AB147" s="77"/>
      <c r="AC147" s="77"/>
      <c r="AD147" s="77"/>
      <c r="AE147" s="78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  <c r="BY147" s="21"/>
      <c r="BZ147" s="21"/>
    </row>
    <row r="148" spans="1:78" s="8" customFormat="1" ht="42.75" customHeight="1" x14ac:dyDescent="0.2">
      <c r="A148" s="57">
        <v>1</v>
      </c>
      <c r="B148" s="58"/>
      <c r="C148" s="58"/>
      <c r="D148" s="108" t="s">
        <v>217</v>
      </c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8"/>
      <c r="Q148" s="47" t="s">
        <v>192</v>
      </c>
      <c r="R148" s="47"/>
      <c r="S148" s="47"/>
      <c r="T148" s="47"/>
      <c r="U148" s="47"/>
      <c r="V148" s="108" t="s">
        <v>193</v>
      </c>
      <c r="W148" s="67"/>
      <c r="X148" s="67"/>
      <c r="Y148" s="67"/>
      <c r="Z148" s="67"/>
      <c r="AA148" s="67"/>
      <c r="AB148" s="67"/>
      <c r="AC148" s="67"/>
      <c r="AD148" s="67"/>
      <c r="AE148" s="68"/>
      <c r="AF148" s="109">
        <v>0</v>
      </c>
      <c r="AG148" s="109"/>
      <c r="AH148" s="109"/>
      <c r="AI148" s="109"/>
      <c r="AJ148" s="109"/>
      <c r="AK148" s="109">
        <v>0</v>
      </c>
      <c r="AL148" s="109"/>
      <c r="AM148" s="109"/>
      <c r="AN148" s="109"/>
      <c r="AO148" s="109"/>
      <c r="AP148" s="109">
        <v>0</v>
      </c>
      <c r="AQ148" s="109"/>
      <c r="AR148" s="109"/>
      <c r="AS148" s="109"/>
      <c r="AT148" s="109"/>
      <c r="AU148" s="109">
        <v>0</v>
      </c>
      <c r="AV148" s="109"/>
      <c r="AW148" s="109"/>
      <c r="AX148" s="109"/>
      <c r="AY148" s="109"/>
      <c r="AZ148" s="109">
        <v>2</v>
      </c>
      <c r="BA148" s="109"/>
      <c r="BB148" s="109"/>
      <c r="BC148" s="109"/>
      <c r="BD148" s="109"/>
      <c r="BE148" s="109">
        <v>2</v>
      </c>
      <c r="BF148" s="109"/>
      <c r="BG148" s="109"/>
      <c r="BH148" s="109"/>
      <c r="BI148" s="109"/>
      <c r="BJ148" s="109">
        <v>0</v>
      </c>
      <c r="BK148" s="109"/>
      <c r="BL148" s="109"/>
      <c r="BM148" s="109"/>
      <c r="BN148" s="109"/>
      <c r="BO148" s="109">
        <v>4</v>
      </c>
      <c r="BP148" s="109"/>
      <c r="BQ148" s="109"/>
      <c r="BR148" s="109"/>
      <c r="BS148" s="109"/>
      <c r="BT148" s="109">
        <v>4</v>
      </c>
      <c r="BU148" s="109"/>
      <c r="BV148" s="109"/>
      <c r="BW148" s="109"/>
      <c r="BX148" s="109"/>
      <c r="BY148" s="20"/>
      <c r="BZ148" s="20"/>
    </row>
    <row r="149" spans="1:78" s="8" customFormat="1" ht="75" customHeight="1" x14ac:dyDescent="0.2">
      <c r="A149" s="57">
        <v>2</v>
      </c>
      <c r="B149" s="58"/>
      <c r="C149" s="58"/>
      <c r="D149" s="108" t="s">
        <v>218</v>
      </c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8"/>
      <c r="Q149" s="47" t="s">
        <v>192</v>
      </c>
      <c r="R149" s="47"/>
      <c r="S149" s="47"/>
      <c r="T149" s="47"/>
      <c r="U149" s="47"/>
      <c r="V149" s="108" t="s">
        <v>193</v>
      </c>
      <c r="W149" s="67"/>
      <c r="X149" s="67"/>
      <c r="Y149" s="67"/>
      <c r="Z149" s="67"/>
      <c r="AA149" s="67"/>
      <c r="AB149" s="67"/>
      <c r="AC149" s="67"/>
      <c r="AD149" s="67"/>
      <c r="AE149" s="68"/>
      <c r="AF149" s="109">
        <v>0</v>
      </c>
      <c r="AG149" s="109"/>
      <c r="AH149" s="109"/>
      <c r="AI149" s="109"/>
      <c r="AJ149" s="109"/>
      <c r="AK149" s="109">
        <v>0</v>
      </c>
      <c r="AL149" s="109"/>
      <c r="AM149" s="109"/>
      <c r="AN149" s="109"/>
      <c r="AO149" s="109"/>
      <c r="AP149" s="109">
        <v>0</v>
      </c>
      <c r="AQ149" s="109"/>
      <c r="AR149" s="109"/>
      <c r="AS149" s="109"/>
      <c r="AT149" s="109"/>
      <c r="AU149" s="109">
        <v>0</v>
      </c>
      <c r="AV149" s="109"/>
      <c r="AW149" s="109"/>
      <c r="AX149" s="109"/>
      <c r="AY149" s="109"/>
      <c r="AZ149" s="109">
        <v>1</v>
      </c>
      <c r="BA149" s="109"/>
      <c r="BB149" s="109"/>
      <c r="BC149" s="109"/>
      <c r="BD149" s="109"/>
      <c r="BE149" s="109">
        <v>1</v>
      </c>
      <c r="BF149" s="109"/>
      <c r="BG149" s="109"/>
      <c r="BH149" s="109"/>
      <c r="BI149" s="109"/>
      <c r="BJ149" s="109">
        <v>0</v>
      </c>
      <c r="BK149" s="109"/>
      <c r="BL149" s="109"/>
      <c r="BM149" s="109"/>
      <c r="BN149" s="109"/>
      <c r="BO149" s="109">
        <v>0</v>
      </c>
      <c r="BP149" s="109"/>
      <c r="BQ149" s="109"/>
      <c r="BR149" s="109"/>
      <c r="BS149" s="109"/>
      <c r="BT149" s="109">
        <v>0</v>
      </c>
      <c r="BU149" s="109"/>
      <c r="BV149" s="109"/>
      <c r="BW149" s="109"/>
      <c r="BX149" s="109"/>
      <c r="BY149" s="20"/>
      <c r="BZ149" s="20"/>
    </row>
    <row r="150" spans="1:78" s="8" customFormat="1" ht="105" customHeight="1" x14ac:dyDescent="0.2">
      <c r="A150" s="57">
        <v>3</v>
      </c>
      <c r="B150" s="58"/>
      <c r="C150" s="58"/>
      <c r="D150" s="108" t="s">
        <v>219</v>
      </c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8"/>
      <c r="Q150" s="47" t="s">
        <v>192</v>
      </c>
      <c r="R150" s="47"/>
      <c r="S150" s="47"/>
      <c r="T150" s="47"/>
      <c r="U150" s="47"/>
      <c r="V150" s="108" t="s">
        <v>200</v>
      </c>
      <c r="W150" s="67"/>
      <c r="X150" s="67"/>
      <c r="Y150" s="67"/>
      <c r="Z150" s="67"/>
      <c r="AA150" s="67"/>
      <c r="AB150" s="67"/>
      <c r="AC150" s="67"/>
      <c r="AD150" s="67"/>
      <c r="AE150" s="68"/>
      <c r="AF150" s="109">
        <v>3</v>
      </c>
      <c r="AG150" s="109"/>
      <c r="AH150" s="109"/>
      <c r="AI150" s="109"/>
      <c r="AJ150" s="109"/>
      <c r="AK150" s="109">
        <v>0</v>
      </c>
      <c r="AL150" s="109"/>
      <c r="AM150" s="109"/>
      <c r="AN150" s="109"/>
      <c r="AO150" s="109"/>
      <c r="AP150" s="109">
        <v>3</v>
      </c>
      <c r="AQ150" s="109"/>
      <c r="AR150" s="109"/>
      <c r="AS150" s="109"/>
      <c r="AT150" s="109"/>
      <c r="AU150" s="109">
        <v>0</v>
      </c>
      <c r="AV150" s="109"/>
      <c r="AW150" s="109"/>
      <c r="AX150" s="109"/>
      <c r="AY150" s="109"/>
      <c r="AZ150" s="109">
        <v>0</v>
      </c>
      <c r="BA150" s="109"/>
      <c r="BB150" s="109"/>
      <c r="BC150" s="109"/>
      <c r="BD150" s="109"/>
      <c r="BE150" s="109">
        <v>0</v>
      </c>
      <c r="BF150" s="109"/>
      <c r="BG150" s="109"/>
      <c r="BH150" s="109"/>
      <c r="BI150" s="109"/>
      <c r="BJ150" s="109">
        <v>0</v>
      </c>
      <c r="BK150" s="109"/>
      <c r="BL150" s="109"/>
      <c r="BM150" s="109"/>
      <c r="BN150" s="109"/>
      <c r="BO150" s="109">
        <v>0</v>
      </c>
      <c r="BP150" s="109"/>
      <c r="BQ150" s="109"/>
      <c r="BR150" s="109"/>
      <c r="BS150" s="109"/>
      <c r="BT150" s="109">
        <v>0</v>
      </c>
      <c r="BU150" s="109"/>
      <c r="BV150" s="109"/>
      <c r="BW150" s="109"/>
      <c r="BX150" s="109"/>
      <c r="BY150" s="20"/>
      <c r="BZ150" s="20"/>
    </row>
    <row r="151" spans="1:78" s="8" customFormat="1" ht="75" customHeight="1" x14ac:dyDescent="0.2">
      <c r="A151" s="57">
        <v>4</v>
      </c>
      <c r="B151" s="58"/>
      <c r="C151" s="58"/>
      <c r="D151" s="108" t="s">
        <v>220</v>
      </c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8"/>
      <c r="Q151" s="47" t="s">
        <v>192</v>
      </c>
      <c r="R151" s="47"/>
      <c r="S151" s="47"/>
      <c r="T151" s="47"/>
      <c r="U151" s="47"/>
      <c r="V151" s="108" t="s">
        <v>221</v>
      </c>
      <c r="W151" s="67"/>
      <c r="X151" s="67"/>
      <c r="Y151" s="67"/>
      <c r="Z151" s="67"/>
      <c r="AA151" s="67"/>
      <c r="AB151" s="67"/>
      <c r="AC151" s="67"/>
      <c r="AD151" s="67"/>
      <c r="AE151" s="68"/>
      <c r="AF151" s="109">
        <v>0</v>
      </c>
      <c r="AG151" s="109"/>
      <c r="AH151" s="109"/>
      <c r="AI151" s="109"/>
      <c r="AJ151" s="109"/>
      <c r="AK151" s="109">
        <v>3</v>
      </c>
      <c r="AL151" s="109"/>
      <c r="AM151" s="109"/>
      <c r="AN151" s="109"/>
      <c r="AO151" s="109"/>
      <c r="AP151" s="109">
        <v>3</v>
      </c>
      <c r="AQ151" s="109"/>
      <c r="AR151" s="109"/>
      <c r="AS151" s="109"/>
      <c r="AT151" s="109"/>
      <c r="AU151" s="109">
        <v>0</v>
      </c>
      <c r="AV151" s="109"/>
      <c r="AW151" s="109"/>
      <c r="AX151" s="109"/>
      <c r="AY151" s="109"/>
      <c r="AZ151" s="109">
        <v>24</v>
      </c>
      <c r="BA151" s="109"/>
      <c r="BB151" s="109"/>
      <c r="BC151" s="109"/>
      <c r="BD151" s="109"/>
      <c r="BE151" s="109">
        <v>24</v>
      </c>
      <c r="BF151" s="109"/>
      <c r="BG151" s="109"/>
      <c r="BH151" s="109"/>
      <c r="BI151" s="109"/>
      <c r="BJ151" s="109">
        <v>0</v>
      </c>
      <c r="BK151" s="109"/>
      <c r="BL151" s="109"/>
      <c r="BM151" s="109"/>
      <c r="BN151" s="109"/>
      <c r="BO151" s="109">
        <v>88</v>
      </c>
      <c r="BP151" s="109"/>
      <c r="BQ151" s="109"/>
      <c r="BR151" s="109"/>
      <c r="BS151" s="109"/>
      <c r="BT151" s="109">
        <v>88</v>
      </c>
      <c r="BU151" s="109"/>
      <c r="BV151" s="109"/>
      <c r="BW151" s="109"/>
      <c r="BX151" s="109"/>
      <c r="BY151" s="20"/>
      <c r="BZ151" s="20"/>
    </row>
    <row r="152" spans="1:78" s="8" customFormat="1" ht="30" customHeight="1" x14ac:dyDescent="0.2">
      <c r="A152" s="57">
        <v>5</v>
      </c>
      <c r="B152" s="58"/>
      <c r="C152" s="58"/>
      <c r="D152" s="108" t="s">
        <v>222</v>
      </c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8"/>
      <c r="Q152" s="47" t="s">
        <v>192</v>
      </c>
      <c r="R152" s="47"/>
      <c r="S152" s="47"/>
      <c r="T152" s="47"/>
      <c r="U152" s="47"/>
      <c r="V152" s="108" t="s">
        <v>207</v>
      </c>
      <c r="W152" s="67"/>
      <c r="X152" s="67"/>
      <c r="Y152" s="67"/>
      <c r="Z152" s="67"/>
      <c r="AA152" s="67"/>
      <c r="AB152" s="67"/>
      <c r="AC152" s="67"/>
      <c r="AD152" s="67"/>
      <c r="AE152" s="68"/>
      <c r="AF152" s="109">
        <v>1200</v>
      </c>
      <c r="AG152" s="109"/>
      <c r="AH152" s="109"/>
      <c r="AI152" s="109"/>
      <c r="AJ152" s="109"/>
      <c r="AK152" s="109">
        <v>0</v>
      </c>
      <c r="AL152" s="109"/>
      <c r="AM152" s="109"/>
      <c r="AN152" s="109"/>
      <c r="AO152" s="109"/>
      <c r="AP152" s="109">
        <v>1200</v>
      </c>
      <c r="AQ152" s="109"/>
      <c r="AR152" s="109"/>
      <c r="AS152" s="109"/>
      <c r="AT152" s="109"/>
      <c r="AU152" s="109">
        <v>0</v>
      </c>
      <c r="AV152" s="109"/>
      <c r="AW152" s="109"/>
      <c r="AX152" s="109"/>
      <c r="AY152" s="109"/>
      <c r="AZ152" s="109">
        <v>0</v>
      </c>
      <c r="BA152" s="109"/>
      <c r="BB152" s="109"/>
      <c r="BC152" s="109"/>
      <c r="BD152" s="109"/>
      <c r="BE152" s="109">
        <v>0</v>
      </c>
      <c r="BF152" s="109"/>
      <c r="BG152" s="109"/>
      <c r="BH152" s="109"/>
      <c r="BI152" s="109"/>
      <c r="BJ152" s="109">
        <v>0</v>
      </c>
      <c r="BK152" s="109"/>
      <c r="BL152" s="109"/>
      <c r="BM152" s="109"/>
      <c r="BN152" s="109"/>
      <c r="BO152" s="109">
        <v>0</v>
      </c>
      <c r="BP152" s="109"/>
      <c r="BQ152" s="109"/>
      <c r="BR152" s="109"/>
      <c r="BS152" s="109"/>
      <c r="BT152" s="109">
        <v>0</v>
      </c>
      <c r="BU152" s="109"/>
      <c r="BV152" s="109"/>
      <c r="BW152" s="109"/>
      <c r="BX152" s="109"/>
      <c r="BY152" s="20"/>
      <c r="BZ152" s="20"/>
    </row>
    <row r="153" spans="1:78" s="8" customFormat="1" ht="105" customHeight="1" x14ac:dyDescent="0.2">
      <c r="A153" s="57">
        <v>6</v>
      </c>
      <c r="B153" s="58"/>
      <c r="C153" s="58"/>
      <c r="D153" s="108" t="s">
        <v>223</v>
      </c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8"/>
      <c r="Q153" s="47" t="s">
        <v>192</v>
      </c>
      <c r="R153" s="47"/>
      <c r="S153" s="47"/>
      <c r="T153" s="47"/>
      <c r="U153" s="47"/>
      <c r="V153" s="108" t="s">
        <v>211</v>
      </c>
      <c r="W153" s="67"/>
      <c r="X153" s="67"/>
      <c r="Y153" s="67"/>
      <c r="Z153" s="67"/>
      <c r="AA153" s="67"/>
      <c r="AB153" s="67"/>
      <c r="AC153" s="67"/>
      <c r="AD153" s="67"/>
      <c r="AE153" s="68"/>
      <c r="AF153" s="109">
        <v>0</v>
      </c>
      <c r="AG153" s="109"/>
      <c r="AH153" s="109"/>
      <c r="AI153" s="109"/>
      <c r="AJ153" s="109"/>
      <c r="AK153" s="109">
        <v>0</v>
      </c>
      <c r="AL153" s="109"/>
      <c r="AM153" s="109"/>
      <c r="AN153" s="109"/>
      <c r="AO153" s="109"/>
      <c r="AP153" s="109">
        <v>0</v>
      </c>
      <c r="AQ153" s="109"/>
      <c r="AR153" s="109"/>
      <c r="AS153" s="109"/>
      <c r="AT153" s="109"/>
      <c r="AU153" s="109">
        <v>1</v>
      </c>
      <c r="AV153" s="109"/>
      <c r="AW153" s="109"/>
      <c r="AX153" s="109"/>
      <c r="AY153" s="109"/>
      <c r="AZ153" s="109">
        <v>0</v>
      </c>
      <c r="BA153" s="109"/>
      <c r="BB153" s="109"/>
      <c r="BC153" s="109"/>
      <c r="BD153" s="109"/>
      <c r="BE153" s="109">
        <v>1</v>
      </c>
      <c r="BF153" s="109"/>
      <c r="BG153" s="109"/>
      <c r="BH153" s="109"/>
      <c r="BI153" s="109"/>
      <c r="BJ153" s="109">
        <v>0</v>
      </c>
      <c r="BK153" s="109"/>
      <c r="BL153" s="109"/>
      <c r="BM153" s="109"/>
      <c r="BN153" s="109"/>
      <c r="BO153" s="109">
        <v>0</v>
      </c>
      <c r="BP153" s="109"/>
      <c r="BQ153" s="109"/>
      <c r="BR153" s="109"/>
      <c r="BS153" s="109"/>
      <c r="BT153" s="109">
        <v>0</v>
      </c>
      <c r="BU153" s="109"/>
      <c r="BV153" s="109"/>
      <c r="BW153" s="109"/>
      <c r="BX153" s="109"/>
      <c r="BY153" s="20"/>
      <c r="BZ153" s="20"/>
    </row>
    <row r="154" spans="1:78" s="8" customFormat="1" ht="30" customHeight="1" x14ac:dyDescent="0.2">
      <c r="A154" s="57">
        <v>7</v>
      </c>
      <c r="B154" s="58"/>
      <c r="C154" s="58"/>
      <c r="D154" s="108" t="s">
        <v>224</v>
      </c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8"/>
      <c r="Q154" s="47" t="s">
        <v>192</v>
      </c>
      <c r="R154" s="47"/>
      <c r="S154" s="47"/>
      <c r="T154" s="47"/>
      <c r="U154" s="47"/>
      <c r="V154" s="108" t="s">
        <v>215</v>
      </c>
      <c r="W154" s="67"/>
      <c r="X154" s="67"/>
      <c r="Y154" s="67"/>
      <c r="Z154" s="67"/>
      <c r="AA154" s="67"/>
      <c r="AB154" s="67"/>
      <c r="AC154" s="67"/>
      <c r="AD154" s="67"/>
      <c r="AE154" s="68"/>
      <c r="AF154" s="109">
        <v>0</v>
      </c>
      <c r="AG154" s="109"/>
      <c r="AH154" s="109"/>
      <c r="AI154" s="109"/>
      <c r="AJ154" s="109"/>
      <c r="AK154" s="109">
        <v>0</v>
      </c>
      <c r="AL154" s="109"/>
      <c r="AM154" s="109"/>
      <c r="AN154" s="109"/>
      <c r="AO154" s="109"/>
      <c r="AP154" s="109">
        <v>0</v>
      </c>
      <c r="AQ154" s="109"/>
      <c r="AR154" s="109"/>
      <c r="AS154" s="109"/>
      <c r="AT154" s="109"/>
      <c r="AU154" s="109">
        <v>0</v>
      </c>
      <c r="AV154" s="109"/>
      <c r="AW154" s="109"/>
      <c r="AX154" s="109"/>
      <c r="AY154" s="109"/>
      <c r="AZ154" s="109">
        <v>0</v>
      </c>
      <c r="BA154" s="109"/>
      <c r="BB154" s="109"/>
      <c r="BC154" s="109"/>
      <c r="BD154" s="109"/>
      <c r="BE154" s="109">
        <v>0</v>
      </c>
      <c r="BF154" s="109"/>
      <c r="BG154" s="109"/>
      <c r="BH154" s="109"/>
      <c r="BI154" s="109"/>
      <c r="BJ154" s="109">
        <v>1</v>
      </c>
      <c r="BK154" s="109"/>
      <c r="BL154" s="109"/>
      <c r="BM154" s="109"/>
      <c r="BN154" s="109"/>
      <c r="BO154" s="109">
        <v>0</v>
      </c>
      <c r="BP154" s="109"/>
      <c r="BQ154" s="109"/>
      <c r="BR154" s="109"/>
      <c r="BS154" s="109"/>
      <c r="BT154" s="109">
        <v>1</v>
      </c>
      <c r="BU154" s="109"/>
      <c r="BV154" s="109"/>
      <c r="BW154" s="109"/>
      <c r="BX154" s="109"/>
      <c r="BY154" s="20"/>
      <c r="BZ154" s="20"/>
    </row>
    <row r="155" spans="1:78" s="4" customFormat="1" ht="15" customHeight="1" x14ac:dyDescent="0.2">
      <c r="A155" s="73">
        <v>0</v>
      </c>
      <c r="B155" s="74"/>
      <c r="C155" s="74"/>
      <c r="D155" s="111" t="s">
        <v>225</v>
      </c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78"/>
      <c r="Q155" s="106"/>
      <c r="R155" s="106"/>
      <c r="S155" s="106"/>
      <c r="T155" s="106"/>
      <c r="U155" s="106"/>
      <c r="V155" s="111"/>
      <c r="W155" s="77"/>
      <c r="X155" s="77"/>
      <c r="Y155" s="77"/>
      <c r="Z155" s="77"/>
      <c r="AA155" s="77"/>
      <c r="AB155" s="77"/>
      <c r="AC155" s="77"/>
      <c r="AD155" s="77"/>
      <c r="AE155" s="78"/>
      <c r="AF155" s="107"/>
      <c r="AG155" s="107"/>
      <c r="AH155" s="107"/>
      <c r="AI155" s="107"/>
      <c r="AJ155" s="107"/>
      <c r="AK155" s="107"/>
      <c r="AL155" s="107"/>
      <c r="AM155" s="107"/>
      <c r="AN155" s="107"/>
      <c r="AO155" s="107"/>
      <c r="AP155" s="107"/>
      <c r="AQ155" s="107"/>
      <c r="AR155" s="107"/>
      <c r="AS155" s="107"/>
      <c r="AT155" s="107"/>
      <c r="AU155" s="107"/>
      <c r="AV155" s="107"/>
      <c r="AW155" s="107"/>
      <c r="AX155" s="107"/>
      <c r="AY155" s="107"/>
      <c r="AZ155" s="107"/>
      <c r="BA155" s="107"/>
      <c r="BB155" s="107"/>
      <c r="BC155" s="107"/>
      <c r="BD155" s="107"/>
      <c r="BE155" s="107"/>
      <c r="BF155" s="107"/>
      <c r="BG155" s="107"/>
      <c r="BH155" s="107"/>
      <c r="BI155" s="107"/>
      <c r="BJ155" s="107"/>
      <c r="BK155" s="107"/>
      <c r="BL155" s="107"/>
      <c r="BM155" s="107"/>
      <c r="BN155" s="107"/>
      <c r="BO155" s="107"/>
      <c r="BP155" s="107"/>
      <c r="BQ155" s="107"/>
      <c r="BR155" s="107"/>
      <c r="BS155" s="107"/>
      <c r="BT155" s="107"/>
      <c r="BU155" s="107"/>
      <c r="BV155" s="107"/>
      <c r="BW155" s="107"/>
      <c r="BX155" s="107"/>
      <c r="BY155" s="21"/>
      <c r="BZ155" s="21"/>
    </row>
    <row r="156" spans="1:78" s="8" customFormat="1" ht="28.5" customHeight="1" x14ac:dyDescent="0.2">
      <c r="A156" s="57">
        <v>1</v>
      </c>
      <c r="B156" s="58"/>
      <c r="C156" s="58"/>
      <c r="D156" s="108" t="s">
        <v>226</v>
      </c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8"/>
      <c r="Q156" s="47" t="s">
        <v>190</v>
      </c>
      <c r="R156" s="47"/>
      <c r="S156" s="47"/>
      <c r="T156" s="47"/>
      <c r="U156" s="47"/>
      <c r="V156" s="108" t="s">
        <v>227</v>
      </c>
      <c r="W156" s="67"/>
      <c r="X156" s="67"/>
      <c r="Y156" s="67"/>
      <c r="Z156" s="67"/>
      <c r="AA156" s="67"/>
      <c r="AB156" s="67"/>
      <c r="AC156" s="67"/>
      <c r="AD156" s="67"/>
      <c r="AE156" s="68"/>
      <c r="AF156" s="109">
        <v>0</v>
      </c>
      <c r="AG156" s="109"/>
      <c r="AH156" s="109"/>
      <c r="AI156" s="109"/>
      <c r="AJ156" s="109"/>
      <c r="AK156" s="109">
        <v>0</v>
      </c>
      <c r="AL156" s="109"/>
      <c r="AM156" s="109"/>
      <c r="AN156" s="109"/>
      <c r="AO156" s="109"/>
      <c r="AP156" s="109">
        <v>0</v>
      </c>
      <c r="AQ156" s="109"/>
      <c r="AR156" s="109"/>
      <c r="AS156" s="109"/>
      <c r="AT156" s="109"/>
      <c r="AU156" s="109">
        <v>0</v>
      </c>
      <c r="AV156" s="109"/>
      <c r="AW156" s="109"/>
      <c r="AX156" s="109"/>
      <c r="AY156" s="109"/>
      <c r="AZ156" s="109">
        <v>0</v>
      </c>
      <c r="BA156" s="109"/>
      <c r="BB156" s="109"/>
      <c r="BC156" s="109"/>
      <c r="BD156" s="109"/>
      <c r="BE156" s="109">
        <v>0</v>
      </c>
      <c r="BF156" s="109"/>
      <c r="BG156" s="109"/>
      <c r="BH156" s="109"/>
      <c r="BI156" s="109"/>
      <c r="BJ156" s="109">
        <v>0</v>
      </c>
      <c r="BK156" s="109"/>
      <c r="BL156" s="109"/>
      <c r="BM156" s="109"/>
      <c r="BN156" s="109"/>
      <c r="BO156" s="112">
        <v>9500000</v>
      </c>
      <c r="BP156" s="112"/>
      <c r="BQ156" s="112"/>
      <c r="BR156" s="112"/>
      <c r="BS156" s="112"/>
      <c r="BT156" s="112">
        <v>9500000</v>
      </c>
      <c r="BU156" s="112"/>
      <c r="BV156" s="112"/>
      <c r="BW156" s="112"/>
      <c r="BX156" s="112"/>
      <c r="BY156" s="20"/>
      <c r="BZ156" s="20"/>
    </row>
    <row r="157" spans="1:78" s="8" customFormat="1" ht="75" customHeight="1" x14ac:dyDescent="0.2">
      <c r="A157" s="57">
        <v>2</v>
      </c>
      <c r="B157" s="58"/>
      <c r="C157" s="58"/>
      <c r="D157" s="108" t="s">
        <v>228</v>
      </c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8"/>
      <c r="Q157" s="47" t="s">
        <v>190</v>
      </c>
      <c r="R157" s="47"/>
      <c r="S157" s="47"/>
      <c r="T157" s="47"/>
      <c r="U157" s="47"/>
      <c r="V157" s="108" t="s">
        <v>227</v>
      </c>
      <c r="W157" s="67"/>
      <c r="X157" s="67"/>
      <c r="Y157" s="67"/>
      <c r="Z157" s="67"/>
      <c r="AA157" s="67"/>
      <c r="AB157" s="67"/>
      <c r="AC157" s="67"/>
      <c r="AD157" s="67"/>
      <c r="AE157" s="68"/>
      <c r="AF157" s="109">
        <v>0</v>
      </c>
      <c r="AG157" s="109"/>
      <c r="AH157" s="109"/>
      <c r="AI157" s="109"/>
      <c r="AJ157" s="109"/>
      <c r="AK157" s="109">
        <v>0</v>
      </c>
      <c r="AL157" s="109"/>
      <c r="AM157" s="109"/>
      <c r="AN157" s="109"/>
      <c r="AO157" s="109"/>
      <c r="AP157" s="109">
        <v>0</v>
      </c>
      <c r="AQ157" s="109"/>
      <c r="AR157" s="109"/>
      <c r="AS157" s="109"/>
      <c r="AT157" s="109"/>
      <c r="AU157" s="109">
        <v>0</v>
      </c>
      <c r="AV157" s="109"/>
      <c r="AW157" s="109"/>
      <c r="AX157" s="109"/>
      <c r="AY157" s="109"/>
      <c r="AZ157" s="109">
        <v>0</v>
      </c>
      <c r="BA157" s="109"/>
      <c r="BB157" s="109"/>
      <c r="BC157" s="109"/>
      <c r="BD157" s="109"/>
      <c r="BE157" s="109">
        <v>0</v>
      </c>
      <c r="BF157" s="109"/>
      <c r="BG157" s="109"/>
      <c r="BH157" s="109"/>
      <c r="BI157" s="109"/>
      <c r="BJ157" s="109">
        <v>0</v>
      </c>
      <c r="BK157" s="109"/>
      <c r="BL157" s="109"/>
      <c r="BM157" s="109"/>
      <c r="BN157" s="109"/>
      <c r="BO157" s="109">
        <v>0</v>
      </c>
      <c r="BP157" s="109"/>
      <c r="BQ157" s="109"/>
      <c r="BR157" s="109"/>
      <c r="BS157" s="109"/>
      <c r="BT157" s="109">
        <v>0</v>
      </c>
      <c r="BU157" s="109"/>
      <c r="BV157" s="109"/>
      <c r="BW157" s="109"/>
      <c r="BX157" s="109"/>
      <c r="BY157" s="20"/>
      <c r="BZ157" s="20"/>
    </row>
    <row r="158" spans="1:78" s="8" customFormat="1" ht="60" customHeight="1" x14ac:dyDescent="0.2">
      <c r="A158" s="57">
        <v>3</v>
      </c>
      <c r="B158" s="58"/>
      <c r="C158" s="58"/>
      <c r="D158" s="108" t="s">
        <v>229</v>
      </c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8"/>
      <c r="Q158" s="47" t="s">
        <v>190</v>
      </c>
      <c r="R158" s="47"/>
      <c r="S158" s="47"/>
      <c r="T158" s="47"/>
      <c r="U158" s="47"/>
      <c r="V158" s="108" t="s">
        <v>227</v>
      </c>
      <c r="W158" s="67"/>
      <c r="X158" s="67"/>
      <c r="Y158" s="67"/>
      <c r="Z158" s="67"/>
      <c r="AA158" s="67"/>
      <c r="AB158" s="67"/>
      <c r="AC158" s="67"/>
      <c r="AD158" s="67"/>
      <c r="AE158" s="68"/>
      <c r="AF158" s="112">
        <v>2779487.45</v>
      </c>
      <c r="AG158" s="112"/>
      <c r="AH158" s="112"/>
      <c r="AI158" s="112"/>
      <c r="AJ158" s="112"/>
      <c r="AK158" s="109">
        <v>0</v>
      </c>
      <c r="AL158" s="109"/>
      <c r="AM158" s="109"/>
      <c r="AN158" s="109"/>
      <c r="AO158" s="109"/>
      <c r="AP158" s="112">
        <v>2779487.45</v>
      </c>
      <c r="AQ158" s="112"/>
      <c r="AR158" s="112"/>
      <c r="AS158" s="112"/>
      <c r="AT158" s="112"/>
      <c r="AU158" s="109">
        <v>0</v>
      </c>
      <c r="AV158" s="109"/>
      <c r="AW158" s="109"/>
      <c r="AX158" s="109"/>
      <c r="AY158" s="109"/>
      <c r="AZ158" s="109">
        <v>0</v>
      </c>
      <c r="BA158" s="109"/>
      <c r="BB158" s="109"/>
      <c r="BC158" s="109"/>
      <c r="BD158" s="109"/>
      <c r="BE158" s="109">
        <v>0</v>
      </c>
      <c r="BF158" s="109"/>
      <c r="BG158" s="109"/>
      <c r="BH158" s="109"/>
      <c r="BI158" s="109"/>
      <c r="BJ158" s="109">
        <v>0</v>
      </c>
      <c r="BK158" s="109"/>
      <c r="BL158" s="109"/>
      <c r="BM158" s="109"/>
      <c r="BN158" s="109"/>
      <c r="BO158" s="109">
        <v>0</v>
      </c>
      <c r="BP158" s="109"/>
      <c r="BQ158" s="109"/>
      <c r="BR158" s="109"/>
      <c r="BS158" s="109"/>
      <c r="BT158" s="109">
        <v>0</v>
      </c>
      <c r="BU158" s="109"/>
      <c r="BV158" s="109"/>
      <c r="BW158" s="109"/>
      <c r="BX158" s="109"/>
      <c r="BY158" s="20"/>
      <c r="BZ158" s="20"/>
    </row>
    <row r="159" spans="1:78" s="8" customFormat="1" ht="45" customHeight="1" x14ac:dyDescent="0.2">
      <c r="A159" s="57">
        <v>4</v>
      </c>
      <c r="B159" s="58"/>
      <c r="C159" s="58"/>
      <c r="D159" s="108" t="s">
        <v>230</v>
      </c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8"/>
      <c r="Q159" s="47" t="s">
        <v>190</v>
      </c>
      <c r="R159" s="47"/>
      <c r="S159" s="47"/>
      <c r="T159" s="47"/>
      <c r="U159" s="47"/>
      <c r="V159" s="108" t="s">
        <v>207</v>
      </c>
      <c r="W159" s="67"/>
      <c r="X159" s="67"/>
      <c r="Y159" s="67"/>
      <c r="Z159" s="67"/>
      <c r="AA159" s="67"/>
      <c r="AB159" s="67"/>
      <c r="AC159" s="67"/>
      <c r="AD159" s="67"/>
      <c r="AE159" s="68"/>
      <c r="AF159" s="109">
        <v>0</v>
      </c>
      <c r="AG159" s="109"/>
      <c r="AH159" s="109"/>
      <c r="AI159" s="109"/>
      <c r="AJ159" s="109"/>
      <c r="AK159" s="112">
        <v>919641.31</v>
      </c>
      <c r="AL159" s="112"/>
      <c r="AM159" s="112"/>
      <c r="AN159" s="112"/>
      <c r="AO159" s="112"/>
      <c r="AP159" s="112">
        <v>919641.31</v>
      </c>
      <c r="AQ159" s="112"/>
      <c r="AR159" s="112"/>
      <c r="AS159" s="112"/>
      <c r="AT159" s="112"/>
      <c r="AU159" s="109">
        <v>0</v>
      </c>
      <c r="AV159" s="109"/>
      <c r="AW159" s="109"/>
      <c r="AX159" s="109"/>
      <c r="AY159" s="109"/>
      <c r="AZ159" s="112">
        <v>833333.33</v>
      </c>
      <c r="BA159" s="112"/>
      <c r="BB159" s="112"/>
      <c r="BC159" s="112"/>
      <c r="BD159" s="112"/>
      <c r="BE159" s="112">
        <v>833333.33</v>
      </c>
      <c r="BF159" s="112"/>
      <c r="BG159" s="112"/>
      <c r="BH159" s="112"/>
      <c r="BI159" s="112"/>
      <c r="BJ159" s="109">
        <v>0</v>
      </c>
      <c r="BK159" s="109"/>
      <c r="BL159" s="109"/>
      <c r="BM159" s="109"/>
      <c r="BN159" s="109"/>
      <c r="BO159" s="112">
        <v>340909.1</v>
      </c>
      <c r="BP159" s="112"/>
      <c r="BQ159" s="112"/>
      <c r="BR159" s="112"/>
      <c r="BS159" s="112"/>
      <c r="BT159" s="112">
        <v>340909.1</v>
      </c>
      <c r="BU159" s="112"/>
      <c r="BV159" s="112"/>
      <c r="BW159" s="112"/>
      <c r="BX159" s="112"/>
      <c r="BY159" s="20"/>
      <c r="BZ159" s="20"/>
    </row>
    <row r="160" spans="1:78" s="8" customFormat="1" ht="30" customHeight="1" x14ac:dyDescent="0.2">
      <c r="A160" s="57">
        <v>5</v>
      </c>
      <c r="B160" s="58"/>
      <c r="C160" s="58"/>
      <c r="D160" s="108" t="s">
        <v>231</v>
      </c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8"/>
      <c r="Q160" s="47" t="s">
        <v>190</v>
      </c>
      <c r="R160" s="47"/>
      <c r="S160" s="47"/>
      <c r="T160" s="47"/>
      <c r="U160" s="47"/>
      <c r="V160" s="108" t="s">
        <v>207</v>
      </c>
      <c r="W160" s="67"/>
      <c r="X160" s="67"/>
      <c r="Y160" s="67"/>
      <c r="Z160" s="67"/>
      <c r="AA160" s="67"/>
      <c r="AB160" s="67"/>
      <c r="AC160" s="67"/>
      <c r="AD160" s="67"/>
      <c r="AE160" s="68"/>
      <c r="AF160" s="109">
        <v>266.66000000000003</v>
      </c>
      <c r="AG160" s="109"/>
      <c r="AH160" s="109"/>
      <c r="AI160" s="109"/>
      <c r="AJ160" s="109"/>
      <c r="AK160" s="109">
        <v>0</v>
      </c>
      <c r="AL160" s="109"/>
      <c r="AM160" s="109"/>
      <c r="AN160" s="109"/>
      <c r="AO160" s="109"/>
      <c r="AP160" s="109">
        <v>266.66000000000003</v>
      </c>
      <c r="AQ160" s="109"/>
      <c r="AR160" s="109"/>
      <c r="AS160" s="109"/>
      <c r="AT160" s="109"/>
      <c r="AU160" s="109">
        <v>0</v>
      </c>
      <c r="AV160" s="109"/>
      <c r="AW160" s="109"/>
      <c r="AX160" s="109"/>
      <c r="AY160" s="109"/>
      <c r="AZ160" s="109">
        <v>0</v>
      </c>
      <c r="BA160" s="109"/>
      <c r="BB160" s="109"/>
      <c r="BC160" s="109"/>
      <c r="BD160" s="109"/>
      <c r="BE160" s="109">
        <v>0</v>
      </c>
      <c r="BF160" s="109"/>
      <c r="BG160" s="109"/>
      <c r="BH160" s="109"/>
      <c r="BI160" s="109"/>
      <c r="BJ160" s="109">
        <v>0</v>
      </c>
      <c r="BK160" s="109"/>
      <c r="BL160" s="109"/>
      <c r="BM160" s="109"/>
      <c r="BN160" s="109"/>
      <c r="BO160" s="109">
        <v>0</v>
      </c>
      <c r="BP160" s="109"/>
      <c r="BQ160" s="109"/>
      <c r="BR160" s="109"/>
      <c r="BS160" s="109"/>
      <c r="BT160" s="109">
        <v>0</v>
      </c>
      <c r="BU160" s="109"/>
      <c r="BV160" s="109"/>
      <c r="BW160" s="109"/>
      <c r="BX160" s="109"/>
      <c r="BY160" s="20"/>
      <c r="BZ160" s="20"/>
    </row>
    <row r="161" spans="1:79" s="8" customFormat="1" ht="45" customHeight="1" x14ac:dyDescent="0.2">
      <c r="A161" s="57">
        <v>6</v>
      </c>
      <c r="B161" s="58"/>
      <c r="C161" s="58"/>
      <c r="D161" s="108" t="s">
        <v>232</v>
      </c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8"/>
      <c r="Q161" s="47" t="s">
        <v>190</v>
      </c>
      <c r="R161" s="47"/>
      <c r="S161" s="47"/>
      <c r="T161" s="47"/>
      <c r="U161" s="47"/>
      <c r="V161" s="108" t="s">
        <v>207</v>
      </c>
      <c r="W161" s="67"/>
      <c r="X161" s="67"/>
      <c r="Y161" s="67"/>
      <c r="Z161" s="67"/>
      <c r="AA161" s="67"/>
      <c r="AB161" s="67"/>
      <c r="AC161" s="67"/>
      <c r="AD161" s="67"/>
      <c r="AE161" s="68"/>
      <c r="AF161" s="109">
        <v>0</v>
      </c>
      <c r="AG161" s="109"/>
      <c r="AH161" s="109"/>
      <c r="AI161" s="109"/>
      <c r="AJ161" s="109"/>
      <c r="AK161" s="109">
        <v>0</v>
      </c>
      <c r="AL161" s="109"/>
      <c r="AM161" s="109"/>
      <c r="AN161" s="109"/>
      <c r="AO161" s="109"/>
      <c r="AP161" s="109">
        <v>0</v>
      </c>
      <c r="AQ161" s="109"/>
      <c r="AR161" s="109"/>
      <c r="AS161" s="109"/>
      <c r="AT161" s="109"/>
      <c r="AU161" s="112">
        <v>272150</v>
      </c>
      <c r="AV161" s="112"/>
      <c r="AW161" s="112"/>
      <c r="AX161" s="112"/>
      <c r="AY161" s="112"/>
      <c r="AZ161" s="109">
        <v>0</v>
      </c>
      <c r="BA161" s="109"/>
      <c r="BB161" s="109"/>
      <c r="BC161" s="109"/>
      <c r="BD161" s="109"/>
      <c r="BE161" s="112">
        <v>272150</v>
      </c>
      <c r="BF161" s="112"/>
      <c r="BG161" s="112"/>
      <c r="BH161" s="112"/>
      <c r="BI161" s="112"/>
      <c r="BJ161" s="109">
        <v>0</v>
      </c>
      <c r="BK161" s="109"/>
      <c r="BL161" s="109"/>
      <c r="BM161" s="109"/>
      <c r="BN161" s="109"/>
      <c r="BO161" s="109">
        <v>0</v>
      </c>
      <c r="BP161" s="109"/>
      <c r="BQ161" s="109"/>
      <c r="BR161" s="109"/>
      <c r="BS161" s="109"/>
      <c r="BT161" s="109">
        <v>0</v>
      </c>
      <c r="BU161" s="109"/>
      <c r="BV161" s="109"/>
      <c r="BW161" s="109"/>
      <c r="BX161" s="109"/>
      <c r="BY161" s="20"/>
      <c r="BZ161" s="20"/>
    </row>
    <row r="162" spans="1:79" s="8" customFormat="1" ht="30" customHeight="1" x14ac:dyDescent="0.2">
      <c r="A162" s="57">
        <v>7</v>
      </c>
      <c r="B162" s="58"/>
      <c r="C162" s="58"/>
      <c r="D162" s="108" t="s">
        <v>233</v>
      </c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8"/>
      <c r="Q162" s="47" t="s">
        <v>190</v>
      </c>
      <c r="R162" s="47"/>
      <c r="S162" s="47"/>
      <c r="T162" s="47"/>
      <c r="U162" s="47"/>
      <c r="V162" s="108" t="s">
        <v>207</v>
      </c>
      <c r="W162" s="67"/>
      <c r="X162" s="67"/>
      <c r="Y162" s="67"/>
      <c r="Z162" s="67"/>
      <c r="AA162" s="67"/>
      <c r="AB162" s="67"/>
      <c r="AC162" s="67"/>
      <c r="AD162" s="67"/>
      <c r="AE162" s="68"/>
      <c r="AF162" s="109">
        <v>0</v>
      </c>
      <c r="AG162" s="109"/>
      <c r="AH162" s="109"/>
      <c r="AI162" s="109"/>
      <c r="AJ162" s="109"/>
      <c r="AK162" s="109">
        <v>0</v>
      </c>
      <c r="AL162" s="109"/>
      <c r="AM162" s="109"/>
      <c r="AN162" s="109"/>
      <c r="AO162" s="109"/>
      <c r="AP162" s="109">
        <v>0</v>
      </c>
      <c r="AQ162" s="109"/>
      <c r="AR162" s="109"/>
      <c r="AS162" s="109"/>
      <c r="AT162" s="109"/>
      <c r="AU162" s="109">
        <v>0</v>
      </c>
      <c r="AV162" s="109"/>
      <c r="AW162" s="109"/>
      <c r="AX162" s="109"/>
      <c r="AY162" s="109"/>
      <c r="AZ162" s="109">
        <v>0</v>
      </c>
      <c r="BA162" s="109"/>
      <c r="BB162" s="109"/>
      <c r="BC162" s="109"/>
      <c r="BD162" s="109"/>
      <c r="BE162" s="109">
        <v>0</v>
      </c>
      <c r="BF162" s="109"/>
      <c r="BG162" s="109"/>
      <c r="BH162" s="109"/>
      <c r="BI162" s="109"/>
      <c r="BJ162" s="112">
        <v>10000</v>
      </c>
      <c r="BK162" s="112"/>
      <c r="BL162" s="112"/>
      <c r="BM162" s="112"/>
      <c r="BN162" s="112"/>
      <c r="BO162" s="109">
        <v>0</v>
      </c>
      <c r="BP162" s="109"/>
      <c r="BQ162" s="109"/>
      <c r="BR162" s="109"/>
      <c r="BS162" s="109"/>
      <c r="BT162" s="112">
        <v>10000</v>
      </c>
      <c r="BU162" s="112"/>
      <c r="BV162" s="112"/>
      <c r="BW162" s="112"/>
      <c r="BX162" s="112"/>
      <c r="BY162" s="20"/>
      <c r="BZ162" s="20"/>
    </row>
    <row r="163" spans="1:79" s="4" customFormat="1" ht="15" customHeight="1" x14ac:dyDescent="0.2">
      <c r="A163" s="73">
        <v>0</v>
      </c>
      <c r="B163" s="74"/>
      <c r="C163" s="74"/>
      <c r="D163" s="111" t="s">
        <v>234</v>
      </c>
      <c r="E163" s="77"/>
      <c r="F163" s="77"/>
      <c r="G163" s="77"/>
      <c r="H163" s="77"/>
      <c r="I163" s="77"/>
      <c r="J163" s="77"/>
      <c r="K163" s="77"/>
      <c r="L163" s="77"/>
      <c r="M163" s="77"/>
      <c r="N163" s="77"/>
      <c r="O163" s="77"/>
      <c r="P163" s="78"/>
      <c r="Q163" s="106"/>
      <c r="R163" s="106"/>
      <c r="S163" s="106"/>
      <c r="T163" s="106"/>
      <c r="U163" s="106"/>
      <c r="V163" s="111"/>
      <c r="W163" s="77"/>
      <c r="X163" s="77"/>
      <c r="Y163" s="77"/>
      <c r="Z163" s="77"/>
      <c r="AA163" s="77"/>
      <c r="AB163" s="77"/>
      <c r="AC163" s="77"/>
      <c r="AD163" s="77"/>
      <c r="AE163" s="78"/>
      <c r="AF163" s="107"/>
      <c r="AG163" s="107"/>
      <c r="AH163" s="107"/>
      <c r="AI163" s="107"/>
      <c r="AJ163" s="107"/>
      <c r="AK163" s="107"/>
      <c r="AL163" s="107"/>
      <c r="AM163" s="107"/>
      <c r="AN163" s="107"/>
      <c r="AO163" s="107"/>
      <c r="AP163" s="107"/>
      <c r="AQ163" s="107"/>
      <c r="AR163" s="107"/>
      <c r="AS163" s="107"/>
      <c r="AT163" s="107"/>
      <c r="AU163" s="107"/>
      <c r="AV163" s="107"/>
      <c r="AW163" s="107"/>
      <c r="AX163" s="107"/>
      <c r="AY163" s="107"/>
      <c r="AZ163" s="107"/>
      <c r="BA163" s="107"/>
      <c r="BB163" s="107"/>
      <c r="BC163" s="107"/>
      <c r="BD163" s="107"/>
      <c r="BE163" s="107"/>
      <c r="BF163" s="107"/>
      <c r="BG163" s="107"/>
      <c r="BH163" s="107"/>
      <c r="BI163" s="107"/>
      <c r="BJ163" s="107"/>
      <c r="BK163" s="107"/>
      <c r="BL163" s="107"/>
      <c r="BM163" s="107"/>
      <c r="BN163" s="107"/>
      <c r="BO163" s="107"/>
      <c r="BP163" s="107"/>
      <c r="BQ163" s="107"/>
      <c r="BR163" s="107"/>
      <c r="BS163" s="107"/>
      <c r="BT163" s="107"/>
      <c r="BU163" s="107"/>
      <c r="BV163" s="107"/>
      <c r="BW163" s="107"/>
      <c r="BX163" s="107"/>
      <c r="BY163" s="21"/>
      <c r="BZ163" s="21"/>
    </row>
    <row r="164" spans="1:79" s="8" customFormat="1" ht="78" customHeight="1" x14ac:dyDescent="0.2">
      <c r="A164" s="57">
        <v>1</v>
      </c>
      <c r="B164" s="58"/>
      <c r="C164" s="58"/>
      <c r="D164" s="108" t="s">
        <v>235</v>
      </c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8"/>
      <c r="Q164" s="47" t="s">
        <v>236</v>
      </c>
      <c r="R164" s="47"/>
      <c r="S164" s="47"/>
      <c r="T164" s="47"/>
      <c r="U164" s="47"/>
      <c r="V164" s="108" t="s">
        <v>227</v>
      </c>
      <c r="W164" s="67"/>
      <c r="X164" s="67"/>
      <c r="Y164" s="67"/>
      <c r="Z164" s="67"/>
      <c r="AA164" s="67"/>
      <c r="AB164" s="67"/>
      <c r="AC164" s="67"/>
      <c r="AD164" s="67"/>
      <c r="AE164" s="68"/>
      <c r="AF164" s="109">
        <v>0</v>
      </c>
      <c r="AG164" s="109"/>
      <c r="AH164" s="109"/>
      <c r="AI164" s="109"/>
      <c r="AJ164" s="109"/>
      <c r="AK164" s="109">
        <v>0</v>
      </c>
      <c r="AL164" s="109"/>
      <c r="AM164" s="109"/>
      <c r="AN164" s="109"/>
      <c r="AO164" s="109"/>
      <c r="AP164" s="109">
        <v>0</v>
      </c>
      <c r="AQ164" s="109"/>
      <c r="AR164" s="109"/>
      <c r="AS164" s="109"/>
      <c r="AT164" s="109"/>
      <c r="AU164" s="109">
        <v>0</v>
      </c>
      <c r="AV164" s="109"/>
      <c r="AW164" s="109"/>
      <c r="AX164" s="109"/>
      <c r="AY164" s="109"/>
      <c r="AZ164" s="109">
        <v>0</v>
      </c>
      <c r="BA164" s="109"/>
      <c r="BB164" s="109"/>
      <c r="BC164" s="109"/>
      <c r="BD164" s="109"/>
      <c r="BE164" s="109">
        <v>0</v>
      </c>
      <c r="BF164" s="109"/>
      <c r="BG164" s="109"/>
      <c r="BH164" s="109"/>
      <c r="BI164" s="109"/>
      <c r="BJ164" s="109">
        <v>0</v>
      </c>
      <c r="BK164" s="109"/>
      <c r="BL164" s="109"/>
      <c r="BM164" s="109"/>
      <c r="BN164" s="109"/>
      <c r="BO164" s="109">
        <v>100</v>
      </c>
      <c r="BP164" s="109"/>
      <c r="BQ164" s="109"/>
      <c r="BR164" s="109"/>
      <c r="BS164" s="109"/>
      <c r="BT164" s="109">
        <v>100</v>
      </c>
      <c r="BU164" s="109"/>
      <c r="BV164" s="109"/>
      <c r="BW164" s="109"/>
      <c r="BX164" s="109"/>
      <c r="BY164" s="20"/>
      <c r="BZ164" s="20"/>
    </row>
    <row r="165" spans="1:79" s="8" customFormat="1" ht="105" customHeight="1" x14ac:dyDescent="0.2">
      <c r="A165" s="57">
        <v>2</v>
      </c>
      <c r="B165" s="58"/>
      <c r="C165" s="58"/>
      <c r="D165" s="108" t="s">
        <v>237</v>
      </c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8"/>
      <c r="Q165" s="47" t="s">
        <v>236</v>
      </c>
      <c r="R165" s="47"/>
      <c r="S165" s="47"/>
      <c r="T165" s="47"/>
      <c r="U165" s="47"/>
      <c r="V165" s="108" t="s">
        <v>227</v>
      </c>
      <c r="W165" s="67"/>
      <c r="X165" s="67"/>
      <c r="Y165" s="67"/>
      <c r="Z165" s="67"/>
      <c r="AA165" s="67"/>
      <c r="AB165" s="67"/>
      <c r="AC165" s="67"/>
      <c r="AD165" s="67"/>
      <c r="AE165" s="68"/>
      <c r="AF165" s="109">
        <v>0</v>
      </c>
      <c r="AG165" s="109"/>
      <c r="AH165" s="109"/>
      <c r="AI165" s="109"/>
      <c r="AJ165" s="109"/>
      <c r="AK165" s="109">
        <v>0</v>
      </c>
      <c r="AL165" s="109"/>
      <c r="AM165" s="109"/>
      <c r="AN165" s="109"/>
      <c r="AO165" s="109"/>
      <c r="AP165" s="109">
        <v>0</v>
      </c>
      <c r="AQ165" s="109"/>
      <c r="AR165" s="109"/>
      <c r="AS165" s="109"/>
      <c r="AT165" s="109"/>
      <c r="AU165" s="109">
        <v>0</v>
      </c>
      <c r="AV165" s="109"/>
      <c r="AW165" s="109"/>
      <c r="AX165" s="109"/>
      <c r="AY165" s="109"/>
      <c r="AZ165" s="109">
        <v>0</v>
      </c>
      <c r="BA165" s="109"/>
      <c r="BB165" s="109"/>
      <c r="BC165" s="109"/>
      <c r="BD165" s="109"/>
      <c r="BE165" s="109">
        <v>0</v>
      </c>
      <c r="BF165" s="109"/>
      <c r="BG165" s="109"/>
      <c r="BH165" s="109"/>
      <c r="BI165" s="109"/>
      <c r="BJ165" s="109">
        <v>0</v>
      </c>
      <c r="BK165" s="109"/>
      <c r="BL165" s="109"/>
      <c r="BM165" s="109"/>
      <c r="BN165" s="109"/>
      <c r="BO165" s="109">
        <v>0</v>
      </c>
      <c r="BP165" s="109"/>
      <c r="BQ165" s="109"/>
      <c r="BR165" s="109"/>
      <c r="BS165" s="109"/>
      <c r="BT165" s="109">
        <v>0</v>
      </c>
      <c r="BU165" s="109"/>
      <c r="BV165" s="109"/>
      <c r="BW165" s="109"/>
      <c r="BX165" s="109"/>
      <c r="BY165" s="20"/>
      <c r="BZ165" s="20"/>
    </row>
    <row r="166" spans="1:79" s="8" customFormat="1" ht="105" customHeight="1" x14ac:dyDescent="0.2">
      <c r="A166" s="57">
        <v>3</v>
      </c>
      <c r="B166" s="58"/>
      <c r="C166" s="58"/>
      <c r="D166" s="108" t="s">
        <v>238</v>
      </c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8"/>
      <c r="Q166" s="47" t="s">
        <v>236</v>
      </c>
      <c r="R166" s="47"/>
      <c r="S166" s="47"/>
      <c r="T166" s="47"/>
      <c r="U166" s="47"/>
      <c r="V166" s="108" t="s">
        <v>227</v>
      </c>
      <c r="W166" s="67"/>
      <c r="X166" s="67"/>
      <c r="Y166" s="67"/>
      <c r="Z166" s="67"/>
      <c r="AA166" s="67"/>
      <c r="AB166" s="67"/>
      <c r="AC166" s="67"/>
      <c r="AD166" s="67"/>
      <c r="AE166" s="68"/>
      <c r="AF166" s="109">
        <v>100</v>
      </c>
      <c r="AG166" s="109"/>
      <c r="AH166" s="109"/>
      <c r="AI166" s="109"/>
      <c r="AJ166" s="109"/>
      <c r="AK166" s="109">
        <v>0</v>
      </c>
      <c r="AL166" s="109"/>
      <c r="AM166" s="109"/>
      <c r="AN166" s="109"/>
      <c r="AO166" s="109"/>
      <c r="AP166" s="109">
        <v>100</v>
      </c>
      <c r="AQ166" s="109"/>
      <c r="AR166" s="109"/>
      <c r="AS166" s="109"/>
      <c r="AT166" s="109"/>
      <c r="AU166" s="109">
        <v>0</v>
      </c>
      <c r="AV166" s="109"/>
      <c r="AW166" s="109"/>
      <c r="AX166" s="109"/>
      <c r="AY166" s="109"/>
      <c r="AZ166" s="109">
        <v>0</v>
      </c>
      <c r="BA166" s="109"/>
      <c r="BB166" s="109"/>
      <c r="BC166" s="109"/>
      <c r="BD166" s="109"/>
      <c r="BE166" s="109">
        <v>0</v>
      </c>
      <c r="BF166" s="109"/>
      <c r="BG166" s="109"/>
      <c r="BH166" s="109"/>
      <c r="BI166" s="109"/>
      <c r="BJ166" s="109">
        <v>0</v>
      </c>
      <c r="BK166" s="109"/>
      <c r="BL166" s="109"/>
      <c r="BM166" s="109"/>
      <c r="BN166" s="109"/>
      <c r="BO166" s="109">
        <v>0</v>
      </c>
      <c r="BP166" s="109"/>
      <c r="BQ166" s="109"/>
      <c r="BR166" s="109"/>
      <c r="BS166" s="109"/>
      <c r="BT166" s="109">
        <v>0</v>
      </c>
      <c r="BU166" s="109"/>
      <c r="BV166" s="109"/>
      <c r="BW166" s="109"/>
      <c r="BX166" s="109"/>
      <c r="BY166" s="20"/>
      <c r="BZ166" s="20"/>
    </row>
    <row r="167" spans="1:79" s="8" customFormat="1" ht="75" customHeight="1" x14ac:dyDescent="0.2">
      <c r="A167" s="57">
        <v>4</v>
      </c>
      <c r="B167" s="58"/>
      <c r="C167" s="58"/>
      <c r="D167" s="108" t="s">
        <v>239</v>
      </c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8"/>
      <c r="Q167" s="47" t="s">
        <v>236</v>
      </c>
      <c r="R167" s="47"/>
      <c r="S167" s="47"/>
      <c r="T167" s="47"/>
      <c r="U167" s="47"/>
      <c r="V167" s="108" t="s">
        <v>207</v>
      </c>
      <c r="W167" s="67"/>
      <c r="X167" s="67"/>
      <c r="Y167" s="67"/>
      <c r="Z167" s="67"/>
      <c r="AA167" s="67"/>
      <c r="AB167" s="67"/>
      <c r="AC167" s="67"/>
      <c r="AD167" s="67"/>
      <c r="AE167" s="68"/>
      <c r="AF167" s="109">
        <v>0</v>
      </c>
      <c r="AG167" s="109"/>
      <c r="AH167" s="109"/>
      <c r="AI167" s="109"/>
      <c r="AJ167" s="109"/>
      <c r="AK167" s="109">
        <v>10</v>
      </c>
      <c r="AL167" s="109"/>
      <c r="AM167" s="109"/>
      <c r="AN167" s="109"/>
      <c r="AO167" s="109"/>
      <c r="AP167" s="109">
        <v>10</v>
      </c>
      <c r="AQ167" s="109"/>
      <c r="AR167" s="109"/>
      <c r="AS167" s="109"/>
      <c r="AT167" s="109"/>
      <c r="AU167" s="109">
        <v>0</v>
      </c>
      <c r="AV167" s="109"/>
      <c r="AW167" s="109"/>
      <c r="AX167" s="109"/>
      <c r="AY167" s="109"/>
      <c r="AZ167" s="109">
        <v>100</v>
      </c>
      <c r="BA167" s="109"/>
      <c r="BB167" s="109"/>
      <c r="BC167" s="109"/>
      <c r="BD167" s="109"/>
      <c r="BE167" s="109">
        <v>100</v>
      </c>
      <c r="BF167" s="109"/>
      <c r="BG167" s="109"/>
      <c r="BH167" s="109"/>
      <c r="BI167" s="109"/>
      <c r="BJ167" s="109">
        <v>0</v>
      </c>
      <c r="BK167" s="109"/>
      <c r="BL167" s="109"/>
      <c r="BM167" s="109"/>
      <c r="BN167" s="109"/>
      <c r="BO167" s="109">
        <v>100</v>
      </c>
      <c r="BP167" s="109"/>
      <c r="BQ167" s="109"/>
      <c r="BR167" s="109"/>
      <c r="BS167" s="109"/>
      <c r="BT167" s="109">
        <v>100</v>
      </c>
      <c r="BU167" s="109"/>
      <c r="BV167" s="109"/>
      <c r="BW167" s="109"/>
      <c r="BX167" s="109"/>
      <c r="BY167" s="20"/>
      <c r="BZ167" s="20"/>
    </row>
    <row r="168" spans="1:79" s="8" customFormat="1" ht="60" customHeight="1" x14ac:dyDescent="0.2">
      <c r="A168" s="57">
        <v>5</v>
      </c>
      <c r="B168" s="58"/>
      <c r="C168" s="58"/>
      <c r="D168" s="108" t="s">
        <v>240</v>
      </c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8"/>
      <c r="Q168" s="47" t="s">
        <v>236</v>
      </c>
      <c r="R168" s="47"/>
      <c r="S168" s="47"/>
      <c r="T168" s="47"/>
      <c r="U168" s="47"/>
      <c r="V168" s="108" t="s">
        <v>207</v>
      </c>
      <c r="W168" s="67"/>
      <c r="X168" s="67"/>
      <c r="Y168" s="67"/>
      <c r="Z168" s="67"/>
      <c r="AA168" s="67"/>
      <c r="AB168" s="67"/>
      <c r="AC168" s="67"/>
      <c r="AD168" s="67"/>
      <c r="AE168" s="68"/>
      <c r="AF168" s="109">
        <v>326</v>
      </c>
      <c r="AG168" s="109"/>
      <c r="AH168" s="109"/>
      <c r="AI168" s="109"/>
      <c r="AJ168" s="109"/>
      <c r="AK168" s="109">
        <v>0</v>
      </c>
      <c r="AL168" s="109"/>
      <c r="AM168" s="109"/>
      <c r="AN168" s="109"/>
      <c r="AO168" s="109"/>
      <c r="AP168" s="109">
        <v>326</v>
      </c>
      <c r="AQ168" s="109"/>
      <c r="AR168" s="109"/>
      <c r="AS168" s="109"/>
      <c r="AT168" s="109"/>
      <c r="AU168" s="109">
        <v>0</v>
      </c>
      <c r="AV168" s="109"/>
      <c r="AW168" s="109"/>
      <c r="AX168" s="109"/>
      <c r="AY168" s="109"/>
      <c r="AZ168" s="109">
        <v>0</v>
      </c>
      <c r="BA168" s="109"/>
      <c r="BB168" s="109"/>
      <c r="BC168" s="109"/>
      <c r="BD168" s="109"/>
      <c r="BE168" s="109">
        <v>0</v>
      </c>
      <c r="BF168" s="109"/>
      <c r="BG168" s="109"/>
      <c r="BH168" s="109"/>
      <c r="BI168" s="109"/>
      <c r="BJ168" s="109">
        <v>0</v>
      </c>
      <c r="BK168" s="109"/>
      <c r="BL168" s="109"/>
      <c r="BM168" s="109"/>
      <c r="BN168" s="109"/>
      <c r="BO168" s="109">
        <v>0</v>
      </c>
      <c r="BP168" s="109"/>
      <c r="BQ168" s="109"/>
      <c r="BR168" s="109"/>
      <c r="BS168" s="109"/>
      <c r="BT168" s="109">
        <v>0</v>
      </c>
      <c r="BU168" s="109"/>
      <c r="BV168" s="109"/>
      <c r="BW168" s="109"/>
      <c r="BX168" s="109"/>
      <c r="BY168" s="20"/>
      <c r="BZ168" s="20"/>
    </row>
    <row r="169" spans="1:79" s="8" customFormat="1" ht="90" customHeight="1" x14ac:dyDescent="0.2">
      <c r="A169" s="57">
        <v>6</v>
      </c>
      <c r="B169" s="58"/>
      <c r="C169" s="58"/>
      <c r="D169" s="108" t="s">
        <v>241</v>
      </c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8"/>
      <c r="Q169" s="47" t="s">
        <v>236</v>
      </c>
      <c r="R169" s="47"/>
      <c r="S169" s="47"/>
      <c r="T169" s="47"/>
      <c r="U169" s="47"/>
      <c r="V169" s="108" t="s">
        <v>207</v>
      </c>
      <c r="W169" s="67"/>
      <c r="X169" s="67"/>
      <c r="Y169" s="67"/>
      <c r="Z169" s="67"/>
      <c r="AA169" s="67"/>
      <c r="AB169" s="67"/>
      <c r="AC169" s="67"/>
      <c r="AD169" s="67"/>
      <c r="AE169" s="68"/>
      <c r="AF169" s="109">
        <v>0</v>
      </c>
      <c r="AG169" s="109"/>
      <c r="AH169" s="109"/>
      <c r="AI169" s="109"/>
      <c r="AJ169" s="109"/>
      <c r="AK169" s="109">
        <v>0</v>
      </c>
      <c r="AL169" s="109"/>
      <c r="AM169" s="109"/>
      <c r="AN169" s="109"/>
      <c r="AO169" s="109"/>
      <c r="AP169" s="109">
        <v>0</v>
      </c>
      <c r="AQ169" s="109"/>
      <c r="AR169" s="109"/>
      <c r="AS169" s="109"/>
      <c r="AT169" s="109"/>
      <c r="AU169" s="109">
        <v>100</v>
      </c>
      <c r="AV169" s="109"/>
      <c r="AW169" s="109"/>
      <c r="AX169" s="109"/>
      <c r="AY169" s="109"/>
      <c r="AZ169" s="109">
        <v>0</v>
      </c>
      <c r="BA169" s="109"/>
      <c r="BB169" s="109"/>
      <c r="BC169" s="109"/>
      <c r="BD169" s="109"/>
      <c r="BE169" s="109">
        <v>100</v>
      </c>
      <c r="BF169" s="109"/>
      <c r="BG169" s="109"/>
      <c r="BH169" s="109"/>
      <c r="BI169" s="109"/>
      <c r="BJ169" s="109">
        <v>0</v>
      </c>
      <c r="BK169" s="109"/>
      <c r="BL169" s="109"/>
      <c r="BM169" s="109"/>
      <c r="BN169" s="109"/>
      <c r="BO169" s="109">
        <v>0</v>
      </c>
      <c r="BP169" s="109"/>
      <c r="BQ169" s="109"/>
      <c r="BR169" s="109"/>
      <c r="BS169" s="109"/>
      <c r="BT169" s="109">
        <v>0</v>
      </c>
      <c r="BU169" s="109"/>
      <c r="BV169" s="109"/>
      <c r="BW169" s="109"/>
      <c r="BX169" s="109"/>
      <c r="BY169" s="20"/>
      <c r="BZ169" s="20"/>
    </row>
    <row r="170" spans="1:79" s="8" customFormat="1" ht="60" customHeight="1" x14ac:dyDescent="0.2">
      <c r="A170" s="57">
        <v>7</v>
      </c>
      <c r="B170" s="58"/>
      <c r="C170" s="58"/>
      <c r="D170" s="108" t="s">
        <v>312</v>
      </c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8"/>
      <c r="Q170" s="47" t="s">
        <v>236</v>
      </c>
      <c r="R170" s="47"/>
      <c r="S170" s="47"/>
      <c r="T170" s="47"/>
      <c r="U170" s="47"/>
      <c r="V170" s="108" t="s">
        <v>227</v>
      </c>
      <c r="W170" s="67"/>
      <c r="X170" s="67"/>
      <c r="Y170" s="67"/>
      <c r="Z170" s="67"/>
      <c r="AA170" s="67"/>
      <c r="AB170" s="67"/>
      <c r="AC170" s="67"/>
      <c r="AD170" s="67"/>
      <c r="AE170" s="68"/>
      <c r="AF170" s="109">
        <v>0</v>
      </c>
      <c r="AG170" s="109"/>
      <c r="AH170" s="109"/>
      <c r="AI170" s="109"/>
      <c r="AJ170" s="109"/>
      <c r="AK170" s="109">
        <v>0</v>
      </c>
      <c r="AL170" s="109"/>
      <c r="AM170" s="109"/>
      <c r="AN170" s="109"/>
      <c r="AO170" s="109"/>
      <c r="AP170" s="109">
        <v>0</v>
      </c>
      <c r="AQ170" s="109"/>
      <c r="AR170" s="109"/>
      <c r="AS170" s="109"/>
      <c r="AT170" s="109"/>
      <c r="AU170" s="109">
        <v>0</v>
      </c>
      <c r="AV170" s="109"/>
      <c r="AW170" s="109"/>
      <c r="AX170" s="109"/>
      <c r="AY170" s="109"/>
      <c r="AZ170" s="109">
        <v>0</v>
      </c>
      <c r="BA170" s="109"/>
      <c r="BB170" s="109"/>
      <c r="BC170" s="109"/>
      <c r="BD170" s="109"/>
      <c r="BE170" s="109">
        <v>0</v>
      </c>
      <c r="BF170" s="109"/>
      <c r="BG170" s="109"/>
      <c r="BH170" s="109"/>
      <c r="BI170" s="109"/>
      <c r="BJ170" s="109">
        <v>100</v>
      </c>
      <c r="BK170" s="109"/>
      <c r="BL170" s="109"/>
      <c r="BM170" s="109"/>
      <c r="BN170" s="109"/>
      <c r="BO170" s="109">
        <v>0</v>
      </c>
      <c r="BP170" s="109"/>
      <c r="BQ170" s="109"/>
      <c r="BR170" s="109"/>
      <c r="BS170" s="109"/>
      <c r="BT170" s="109">
        <v>100</v>
      </c>
      <c r="BU170" s="109"/>
      <c r="BV170" s="109"/>
      <c r="BW170" s="109"/>
      <c r="BX170" s="109"/>
      <c r="BY170" s="20"/>
      <c r="BZ170" s="20"/>
    </row>
    <row r="171" spans="1:79" x14ac:dyDescent="0.2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</row>
    <row r="172" spans="1:79" ht="14.25" customHeight="1" x14ac:dyDescent="0.2">
      <c r="A172" s="15" t="s">
        <v>298</v>
      </c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</row>
    <row r="173" spans="1:79" ht="23.1" customHeight="1" x14ac:dyDescent="0.2">
      <c r="A173" s="44" t="s">
        <v>6</v>
      </c>
      <c r="B173" s="45"/>
      <c r="C173" s="45"/>
      <c r="D173" s="47" t="s">
        <v>9</v>
      </c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 t="s">
        <v>8</v>
      </c>
      <c r="R173" s="47"/>
      <c r="S173" s="47"/>
      <c r="T173" s="47"/>
      <c r="U173" s="47"/>
      <c r="V173" s="47" t="s">
        <v>7</v>
      </c>
      <c r="W173" s="47"/>
      <c r="X173" s="47"/>
      <c r="Y173" s="47"/>
      <c r="Z173" s="47"/>
      <c r="AA173" s="47"/>
      <c r="AB173" s="47"/>
      <c r="AC173" s="47"/>
      <c r="AD173" s="47"/>
      <c r="AE173" s="47"/>
      <c r="AF173" s="51" t="s">
        <v>289</v>
      </c>
      <c r="AG173" s="52"/>
      <c r="AH173" s="52"/>
      <c r="AI173" s="52"/>
      <c r="AJ173" s="52"/>
      <c r="AK173" s="52"/>
      <c r="AL173" s="52"/>
      <c r="AM173" s="52"/>
      <c r="AN173" s="52"/>
      <c r="AO173" s="52"/>
      <c r="AP173" s="52"/>
      <c r="AQ173" s="52"/>
      <c r="AR173" s="52"/>
      <c r="AS173" s="52"/>
      <c r="AT173" s="53"/>
      <c r="AU173" s="51" t="s">
        <v>294</v>
      </c>
      <c r="AV173" s="52"/>
      <c r="AW173" s="52"/>
      <c r="AX173" s="52"/>
      <c r="AY173" s="52"/>
      <c r="AZ173" s="52"/>
      <c r="BA173" s="52"/>
      <c r="BB173" s="52"/>
      <c r="BC173" s="52"/>
      <c r="BD173" s="52"/>
      <c r="BE173" s="52"/>
      <c r="BF173" s="52"/>
      <c r="BG173" s="52"/>
      <c r="BH173" s="52"/>
      <c r="BI173" s="5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</row>
    <row r="174" spans="1:79" ht="28.5" customHeight="1" x14ac:dyDescent="0.2">
      <c r="A174" s="48"/>
      <c r="B174" s="49"/>
      <c r="C174" s="49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 t="s">
        <v>4</v>
      </c>
      <c r="AG174" s="47"/>
      <c r="AH174" s="47"/>
      <c r="AI174" s="47"/>
      <c r="AJ174" s="47"/>
      <c r="AK174" s="47" t="s">
        <v>3</v>
      </c>
      <c r="AL174" s="47"/>
      <c r="AM174" s="47"/>
      <c r="AN174" s="47"/>
      <c r="AO174" s="47"/>
      <c r="AP174" s="47" t="s">
        <v>123</v>
      </c>
      <c r="AQ174" s="47"/>
      <c r="AR174" s="47"/>
      <c r="AS174" s="47"/>
      <c r="AT174" s="47"/>
      <c r="AU174" s="47" t="s">
        <v>4</v>
      </c>
      <c r="AV174" s="47"/>
      <c r="AW174" s="47"/>
      <c r="AX174" s="47"/>
      <c r="AY174" s="47"/>
      <c r="AZ174" s="47" t="s">
        <v>3</v>
      </c>
      <c r="BA174" s="47"/>
      <c r="BB174" s="47"/>
      <c r="BC174" s="47"/>
      <c r="BD174" s="47"/>
      <c r="BE174" s="47" t="s">
        <v>90</v>
      </c>
      <c r="BF174" s="47"/>
      <c r="BG174" s="47"/>
      <c r="BH174" s="47"/>
      <c r="BI174" s="47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</row>
    <row r="175" spans="1:79" ht="15" customHeight="1" x14ac:dyDescent="0.2">
      <c r="A175" s="51">
        <v>1</v>
      </c>
      <c r="B175" s="52"/>
      <c r="C175" s="52"/>
      <c r="D175" s="47">
        <v>2</v>
      </c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>
        <v>3</v>
      </c>
      <c r="R175" s="47"/>
      <c r="S175" s="47"/>
      <c r="T175" s="47"/>
      <c r="U175" s="47"/>
      <c r="V175" s="47">
        <v>4</v>
      </c>
      <c r="W175" s="47"/>
      <c r="X175" s="47"/>
      <c r="Y175" s="47"/>
      <c r="Z175" s="47"/>
      <c r="AA175" s="47"/>
      <c r="AB175" s="47"/>
      <c r="AC175" s="47"/>
      <c r="AD175" s="47"/>
      <c r="AE175" s="47"/>
      <c r="AF175" s="47">
        <v>5</v>
      </c>
      <c r="AG175" s="47"/>
      <c r="AH175" s="47"/>
      <c r="AI175" s="47"/>
      <c r="AJ175" s="47"/>
      <c r="AK175" s="47">
        <v>6</v>
      </c>
      <c r="AL175" s="47"/>
      <c r="AM175" s="47"/>
      <c r="AN175" s="47"/>
      <c r="AO175" s="47"/>
      <c r="AP175" s="47">
        <v>7</v>
      </c>
      <c r="AQ175" s="47"/>
      <c r="AR175" s="47"/>
      <c r="AS175" s="47"/>
      <c r="AT175" s="47"/>
      <c r="AU175" s="47">
        <v>8</v>
      </c>
      <c r="AV175" s="47"/>
      <c r="AW175" s="47"/>
      <c r="AX175" s="47"/>
      <c r="AY175" s="47"/>
      <c r="AZ175" s="47">
        <v>9</v>
      </c>
      <c r="BA175" s="47"/>
      <c r="BB175" s="47"/>
      <c r="BC175" s="47"/>
      <c r="BD175" s="47"/>
      <c r="BE175" s="47">
        <v>10</v>
      </c>
      <c r="BF175" s="47"/>
      <c r="BG175" s="47"/>
      <c r="BH175" s="47"/>
      <c r="BI175" s="47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</row>
    <row r="176" spans="1:79" ht="15.75" hidden="1" customHeight="1" x14ac:dyDescent="0.2">
      <c r="A176" s="57" t="s">
        <v>154</v>
      </c>
      <c r="B176" s="58"/>
      <c r="C176" s="58"/>
      <c r="D176" s="47" t="s">
        <v>57</v>
      </c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 t="s">
        <v>70</v>
      </c>
      <c r="R176" s="47"/>
      <c r="S176" s="47"/>
      <c r="T176" s="47"/>
      <c r="U176" s="47"/>
      <c r="V176" s="47" t="s">
        <v>71</v>
      </c>
      <c r="W176" s="47"/>
      <c r="X176" s="47"/>
      <c r="Y176" s="47"/>
      <c r="Z176" s="47"/>
      <c r="AA176" s="47"/>
      <c r="AB176" s="47"/>
      <c r="AC176" s="47"/>
      <c r="AD176" s="47"/>
      <c r="AE176" s="47"/>
      <c r="AF176" s="84" t="s">
        <v>107</v>
      </c>
      <c r="AG176" s="84"/>
      <c r="AH176" s="84"/>
      <c r="AI176" s="84"/>
      <c r="AJ176" s="84"/>
      <c r="AK176" s="105" t="s">
        <v>108</v>
      </c>
      <c r="AL176" s="105"/>
      <c r="AM176" s="105"/>
      <c r="AN176" s="105"/>
      <c r="AO176" s="105"/>
      <c r="AP176" s="96" t="s">
        <v>122</v>
      </c>
      <c r="AQ176" s="96"/>
      <c r="AR176" s="96"/>
      <c r="AS176" s="96"/>
      <c r="AT176" s="96"/>
      <c r="AU176" s="84" t="s">
        <v>109</v>
      </c>
      <c r="AV176" s="84"/>
      <c r="AW176" s="84"/>
      <c r="AX176" s="84"/>
      <c r="AY176" s="84"/>
      <c r="AZ176" s="105" t="s">
        <v>110</v>
      </c>
      <c r="BA176" s="105"/>
      <c r="BB176" s="105"/>
      <c r="BC176" s="105"/>
      <c r="BD176" s="105"/>
      <c r="BE176" s="96" t="s">
        <v>122</v>
      </c>
      <c r="BF176" s="96"/>
      <c r="BG176" s="96"/>
      <c r="BH176" s="96"/>
      <c r="BI176" s="96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t="s">
        <v>39</v>
      </c>
    </row>
    <row r="177" spans="1:79" s="4" customFormat="1" ht="14.25" x14ac:dyDescent="0.2">
      <c r="A177" s="73">
        <v>0</v>
      </c>
      <c r="B177" s="74"/>
      <c r="C177" s="74"/>
      <c r="D177" s="106" t="s">
        <v>188</v>
      </c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F177" s="107"/>
      <c r="AG177" s="107"/>
      <c r="AH177" s="107"/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  <c r="BI177" s="107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4" t="s">
        <v>40</v>
      </c>
    </row>
    <row r="178" spans="1:79" s="8" customFormat="1" ht="171" customHeight="1" x14ac:dyDescent="0.2">
      <c r="A178" s="57">
        <v>1</v>
      </c>
      <c r="B178" s="58"/>
      <c r="C178" s="58"/>
      <c r="D178" s="108" t="s">
        <v>189</v>
      </c>
      <c r="E178" s="67"/>
      <c r="F178" s="67"/>
      <c r="G178" s="67"/>
      <c r="H178" s="67"/>
      <c r="I178" s="67"/>
      <c r="J178" s="67"/>
      <c r="K178" s="67"/>
      <c r="L178" s="67"/>
      <c r="M178" s="67"/>
      <c r="N178" s="67"/>
      <c r="O178" s="67"/>
      <c r="P178" s="68"/>
      <c r="Q178" s="47" t="s">
        <v>190</v>
      </c>
      <c r="R178" s="47"/>
      <c r="S178" s="47"/>
      <c r="T178" s="47"/>
      <c r="U178" s="47"/>
      <c r="V178" s="108" t="s">
        <v>317</v>
      </c>
      <c r="W178" s="67"/>
      <c r="X178" s="67"/>
      <c r="Y178" s="67"/>
      <c r="Z178" s="67"/>
      <c r="AA178" s="67"/>
      <c r="AB178" s="67"/>
      <c r="AC178" s="67"/>
      <c r="AD178" s="67"/>
      <c r="AE178" s="68"/>
      <c r="AF178" s="109">
        <v>0</v>
      </c>
      <c r="AG178" s="109"/>
      <c r="AH178" s="109"/>
      <c r="AI178" s="109"/>
      <c r="AJ178" s="109"/>
      <c r="AK178" s="110">
        <v>100000000</v>
      </c>
      <c r="AL178" s="110"/>
      <c r="AM178" s="110"/>
      <c r="AN178" s="110"/>
      <c r="AO178" s="110"/>
      <c r="AP178" s="110">
        <v>100000000</v>
      </c>
      <c r="AQ178" s="110"/>
      <c r="AR178" s="110"/>
      <c r="AS178" s="110"/>
      <c r="AT178" s="110"/>
      <c r="AU178" s="109">
        <v>0</v>
      </c>
      <c r="AV178" s="109"/>
      <c r="AW178" s="109"/>
      <c r="AX178" s="109"/>
      <c r="AY178" s="109"/>
      <c r="AZ178" s="110">
        <v>105000000</v>
      </c>
      <c r="BA178" s="110"/>
      <c r="BB178" s="110"/>
      <c r="BC178" s="110"/>
      <c r="BD178" s="110"/>
      <c r="BE178" s="110">
        <v>105000000</v>
      </c>
      <c r="BF178" s="110"/>
      <c r="BG178" s="110"/>
      <c r="BH178" s="110"/>
      <c r="BI178" s="11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</row>
    <row r="179" spans="1:79" s="8" customFormat="1" ht="30" customHeight="1" x14ac:dyDescent="0.2">
      <c r="A179" s="57">
        <v>2</v>
      </c>
      <c r="B179" s="58"/>
      <c r="C179" s="58"/>
      <c r="D179" s="108" t="s">
        <v>191</v>
      </c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8"/>
      <c r="Q179" s="47" t="s">
        <v>192</v>
      </c>
      <c r="R179" s="47"/>
      <c r="S179" s="47"/>
      <c r="T179" s="47"/>
      <c r="U179" s="47"/>
      <c r="V179" s="108" t="s">
        <v>193</v>
      </c>
      <c r="W179" s="67"/>
      <c r="X179" s="67"/>
      <c r="Y179" s="67"/>
      <c r="Z179" s="67"/>
      <c r="AA179" s="67"/>
      <c r="AB179" s="67"/>
      <c r="AC179" s="67"/>
      <c r="AD179" s="67"/>
      <c r="AE179" s="68"/>
      <c r="AF179" s="109">
        <v>0</v>
      </c>
      <c r="AG179" s="109"/>
      <c r="AH179" s="109"/>
      <c r="AI179" s="109"/>
      <c r="AJ179" s="109"/>
      <c r="AK179" s="109">
        <v>11</v>
      </c>
      <c r="AL179" s="109"/>
      <c r="AM179" s="109"/>
      <c r="AN179" s="109"/>
      <c r="AO179" s="109"/>
      <c r="AP179" s="109">
        <v>11</v>
      </c>
      <c r="AQ179" s="109"/>
      <c r="AR179" s="109"/>
      <c r="AS179" s="109"/>
      <c r="AT179" s="109"/>
      <c r="AU179" s="109">
        <v>0</v>
      </c>
      <c r="AV179" s="109"/>
      <c r="AW179" s="109"/>
      <c r="AX179" s="109"/>
      <c r="AY179" s="109"/>
      <c r="AZ179" s="109">
        <v>12</v>
      </c>
      <c r="BA179" s="109"/>
      <c r="BB179" s="109"/>
      <c r="BC179" s="109"/>
      <c r="BD179" s="109"/>
      <c r="BE179" s="109">
        <v>12</v>
      </c>
      <c r="BF179" s="109"/>
      <c r="BG179" s="109"/>
      <c r="BH179" s="109"/>
      <c r="BI179" s="109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</row>
    <row r="180" spans="1:79" s="8" customFormat="1" ht="90" customHeight="1" x14ac:dyDescent="0.2">
      <c r="A180" s="57">
        <v>3</v>
      </c>
      <c r="B180" s="58"/>
      <c r="C180" s="58"/>
      <c r="D180" s="108" t="s">
        <v>194</v>
      </c>
      <c r="E180" s="67"/>
      <c r="F180" s="67"/>
      <c r="G180" s="67"/>
      <c r="H180" s="67"/>
      <c r="I180" s="67"/>
      <c r="J180" s="67"/>
      <c r="K180" s="67"/>
      <c r="L180" s="67"/>
      <c r="M180" s="67"/>
      <c r="N180" s="67"/>
      <c r="O180" s="67"/>
      <c r="P180" s="68"/>
      <c r="Q180" s="47" t="s">
        <v>190</v>
      </c>
      <c r="R180" s="47"/>
      <c r="S180" s="47"/>
      <c r="T180" s="47"/>
      <c r="U180" s="47"/>
      <c r="V180" s="108" t="s">
        <v>316</v>
      </c>
      <c r="W180" s="67"/>
      <c r="X180" s="67"/>
      <c r="Y180" s="67"/>
      <c r="Z180" s="67"/>
      <c r="AA180" s="67"/>
      <c r="AB180" s="67"/>
      <c r="AC180" s="67"/>
      <c r="AD180" s="67"/>
      <c r="AE180" s="68"/>
      <c r="AF180" s="109">
        <v>0</v>
      </c>
      <c r="AG180" s="109"/>
      <c r="AH180" s="109"/>
      <c r="AI180" s="109"/>
      <c r="AJ180" s="109"/>
      <c r="AK180" s="109">
        <v>0</v>
      </c>
      <c r="AL180" s="109"/>
      <c r="AM180" s="109"/>
      <c r="AN180" s="109"/>
      <c r="AO180" s="109"/>
      <c r="AP180" s="109">
        <v>0</v>
      </c>
      <c r="AQ180" s="109"/>
      <c r="AR180" s="109"/>
      <c r="AS180" s="109"/>
      <c r="AT180" s="109"/>
      <c r="AU180" s="109">
        <v>0</v>
      </c>
      <c r="AV180" s="109"/>
      <c r="AW180" s="109"/>
      <c r="AX180" s="109"/>
      <c r="AY180" s="109"/>
      <c r="AZ180" s="109">
        <v>0</v>
      </c>
      <c r="BA180" s="109"/>
      <c r="BB180" s="109"/>
      <c r="BC180" s="109"/>
      <c r="BD180" s="109"/>
      <c r="BE180" s="109">
        <v>0</v>
      </c>
      <c r="BF180" s="109"/>
      <c r="BG180" s="109"/>
      <c r="BH180" s="109"/>
      <c r="BI180" s="109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</row>
    <row r="181" spans="1:79" s="8" customFormat="1" ht="75" customHeight="1" x14ac:dyDescent="0.2">
      <c r="A181" s="57">
        <v>4</v>
      </c>
      <c r="B181" s="58"/>
      <c r="C181" s="58"/>
      <c r="D181" s="108" t="s">
        <v>195</v>
      </c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8"/>
      <c r="Q181" s="47" t="s">
        <v>192</v>
      </c>
      <c r="R181" s="47"/>
      <c r="S181" s="47"/>
      <c r="T181" s="47"/>
      <c r="U181" s="47"/>
      <c r="V181" s="108" t="s">
        <v>196</v>
      </c>
      <c r="W181" s="67"/>
      <c r="X181" s="67"/>
      <c r="Y181" s="67"/>
      <c r="Z181" s="67"/>
      <c r="AA181" s="67"/>
      <c r="AB181" s="67"/>
      <c r="AC181" s="67"/>
      <c r="AD181" s="67"/>
      <c r="AE181" s="68"/>
      <c r="AF181" s="109">
        <v>0</v>
      </c>
      <c r="AG181" s="109"/>
      <c r="AH181" s="109"/>
      <c r="AI181" s="109"/>
      <c r="AJ181" s="109"/>
      <c r="AK181" s="109">
        <v>0</v>
      </c>
      <c r="AL181" s="109"/>
      <c r="AM181" s="109"/>
      <c r="AN181" s="109"/>
      <c r="AO181" s="109"/>
      <c r="AP181" s="109">
        <v>0</v>
      </c>
      <c r="AQ181" s="109"/>
      <c r="AR181" s="109"/>
      <c r="AS181" s="109"/>
      <c r="AT181" s="109"/>
      <c r="AU181" s="109">
        <v>0</v>
      </c>
      <c r="AV181" s="109"/>
      <c r="AW181" s="109"/>
      <c r="AX181" s="109"/>
      <c r="AY181" s="109"/>
      <c r="AZ181" s="109">
        <v>0</v>
      </c>
      <c r="BA181" s="109"/>
      <c r="BB181" s="109"/>
      <c r="BC181" s="109"/>
      <c r="BD181" s="109"/>
      <c r="BE181" s="109">
        <v>0</v>
      </c>
      <c r="BF181" s="109"/>
      <c r="BG181" s="109"/>
      <c r="BH181" s="109"/>
      <c r="BI181" s="109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</row>
    <row r="182" spans="1:79" s="8" customFormat="1" ht="75" customHeight="1" x14ac:dyDescent="0.2">
      <c r="A182" s="57">
        <v>5</v>
      </c>
      <c r="B182" s="58"/>
      <c r="C182" s="58"/>
      <c r="D182" s="108" t="s">
        <v>197</v>
      </c>
      <c r="E182" s="67"/>
      <c r="F182" s="67"/>
      <c r="G182" s="67"/>
      <c r="H182" s="67"/>
      <c r="I182" s="67"/>
      <c r="J182" s="67"/>
      <c r="K182" s="67"/>
      <c r="L182" s="67"/>
      <c r="M182" s="67"/>
      <c r="N182" s="67"/>
      <c r="O182" s="67"/>
      <c r="P182" s="68"/>
      <c r="Q182" s="47" t="s">
        <v>190</v>
      </c>
      <c r="R182" s="47"/>
      <c r="S182" s="47"/>
      <c r="T182" s="47"/>
      <c r="U182" s="47"/>
      <c r="V182" s="108" t="s">
        <v>198</v>
      </c>
      <c r="W182" s="67"/>
      <c r="X182" s="67"/>
      <c r="Y182" s="67"/>
      <c r="Z182" s="67"/>
      <c r="AA182" s="67"/>
      <c r="AB182" s="67"/>
      <c r="AC182" s="67"/>
      <c r="AD182" s="67"/>
      <c r="AE182" s="68"/>
      <c r="AF182" s="109">
        <v>0</v>
      </c>
      <c r="AG182" s="109"/>
      <c r="AH182" s="109"/>
      <c r="AI182" s="109"/>
      <c r="AJ182" s="109"/>
      <c r="AK182" s="109">
        <v>0</v>
      </c>
      <c r="AL182" s="109"/>
      <c r="AM182" s="109"/>
      <c r="AN182" s="109"/>
      <c r="AO182" s="109"/>
      <c r="AP182" s="109">
        <v>0</v>
      </c>
      <c r="AQ182" s="109"/>
      <c r="AR182" s="109"/>
      <c r="AS182" s="109"/>
      <c r="AT182" s="109"/>
      <c r="AU182" s="109">
        <v>0</v>
      </c>
      <c r="AV182" s="109"/>
      <c r="AW182" s="109"/>
      <c r="AX182" s="109"/>
      <c r="AY182" s="109"/>
      <c r="AZ182" s="109">
        <v>0</v>
      </c>
      <c r="BA182" s="109"/>
      <c r="BB182" s="109"/>
      <c r="BC182" s="109"/>
      <c r="BD182" s="109"/>
      <c r="BE182" s="109">
        <v>0</v>
      </c>
      <c r="BF182" s="109"/>
      <c r="BG182" s="109"/>
      <c r="BH182" s="109"/>
      <c r="BI182" s="109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</row>
    <row r="183" spans="1:79" s="8" customFormat="1" ht="105" customHeight="1" x14ac:dyDescent="0.2">
      <c r="A183" s="57">
        <v>6</v>
      </c>
      <c r="B183" s="58"/>
      <c r="C183" s="58"/>
      <c r="D183" s="108" t="s">
        <v>199</v>
      </c>
      <c r="E183" s="67"/>
      <c r="F183" s="67"/>
      <c r="G183" s="67"/>
      <c r="H183" s="67"/>
      <c r="I183" s="67"/>
      <c r="J183" s="67"/>
      <c r="K183" s="67"/>
      <c r="L183" s="67"/>
      <c r="M183" s="67"/>
      <c r="N183" s="67"/>
      <c r="O183" s="67"/>
      <c r="P183" s="68"/>
      <c r="Q183" s="47" t="s">
        <v>192</v>
      </c>
      <c r="R183" s="47"/>
      <c r="S183" s="47"/>
      <c r="T183" s="47"/>
      <c r="U183" s="47"/>
      <c r="V183" s="108" t="s">
        <v>200</v>
      </c>
      <c r="W183" s="67"/>
      <c r="X183" s="67"/>
      <c r="Y183" s="67"/>
      <c r="Z183" s="67"/>
      <c r="AA183" s="67"/>
      <c r="AB183" s="67"/>
      <c r="AC183" s="67"/>
      <c r="AD183" s="67"/>
      <c r="AE183" s="68"/>
      <c r="AF183" s="109">
        <v>0</v>
      </c>
      <c r="AG183" s="109"/>
      <c r="AH183" s="109"/>
      <c r="AI183" s="109"/>
      <c r="AJ183" s="109"/>
      <c r="AK183" s="109">
        <v>0</v>
      </c>
      <c r="AL183" s="109"/>
      <c r="AM183" s="109"/>
      <c r="AN183" s="109"/>
      <c r="AO183" s="109"/>
      <c r="AP183" s="109">
        <v>0</v>
      </c>
      <c r="AQ183" s="109"/>
      <c r="AR183" s="109"/>
      <c r="AS183" s="109"/>
      <c r="AT183" s="109"/>
      <c r="AU183" s="109">
        <v>0</v>
      </c>
      <c r="AV183" s="109"/>
      <c r="AW183" s="109"/>
      <c r="AX183" s="109"/>
      <c r="AY183" s="109"/>
      <c r="AZ183" s="109">
        <v>0</v>
      </c>
      <c r="BA183" s="109"/>
      <c r="BB183" s="109"/>
      <c r="BC183" s="109"/>
      <c r="BD183" s="109"/>
      <c r="BE183" s="109">
        <v>0</v>
      </c>
      <c r="BF183" s="109"/>
      <c r="BG183" s="109"/>
      <c r="BH183" s="109"/>
      <c r="BI183" s="109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</row>
    <row r="184" spans="1:79" s="8" customFormat="1" ht="150" customHeight="1" x14ac:dyDescent="0.2">
      <c r="A184" s="57">
        <v>7</v>
      </c>
      <c r="B184" s="58"/>
      <c r="C184" s="58"/>
      <c r="D184" s="108" t="s">
        <v>201</v>
      </c>
      <c r="E184" s="67"/>
      <c r="F184" s="67"/>
      <c r="G184" s="67"/>
      <c r="H184" s="67"/>
      <c r="I184" s="67"/>
      <c r="J184" s="67"/>
      <c r="K184" s="67"/>
      <c r="L184" s="67"/>
      <c r="M184" s="67"/>
      <c r="N184" s="67"/>
      <c r="O184" s="67"/>
      <c r="P184" s="68"/>
      <c r="Q184" s="47" t="s">
        <v>190</v>
      </c>
      <c r="R184" s="47"/>
      <c r="S184" s="47"/>
      <c r="T184" s="47"/>
      <c r="U184" s="47"/>
      <c r="V184" s="108" t="s">
        <v>317</v>
      </c>
      <c r="W184" s="67"/>
      <c r="X184" s="67"/>
      <c r="Y184" s="67"/>
      <c r="Z184" s="67"/>
      <c r="AA184" s="67"/>
      <c r="AB184" s="67"/>
      <c r="AC184" s="67"/>
      <c r="AD184" s="67"/>
      <c r="AE184" s="68"/>
      <c r="AF184" s="109">
        <v>0</v>
      </c>
      <c r="AG184" s="109"/>
      <c r="AH184" s="109"/>
      <c r="AI184" s="109"/>
      <c r="AJ184" s="109"/>
      <c r="AK184" s="109">
        <v>30000000</v>
      </c>
      <c r="AL184" s="109"/>
      <c r="AM184" s="109"/>
      <c r="AN184" s="109"/>
      <c r="AO184" s="109"/>
      <c r="AP184" s="109">
        <v>30000000</v>
      </c>
      <c r="AQ184" s="109"/>
      <c r="AR184" s="109"/>
      <c r="AS184" s="109"/>
      <c r="AT184" s="109"/>
      <c r="AU184" s="109">
        <v>0</v>
      </c>
      <c r="AV184" s="109"/>
      <c r="AW184" s="109"/>
      <c r="AX184" s="109"/>
      <c r="AY184" s="109"/>
      <c r="AZ184" s="109">
        <v>31500000</v>
      </c>
      <c r="BA184" s="109"/>
      <c r="BB184" s="109"/>
      <c r="BC184" s="109"/>
      <c r="BD184" s="109"/>
      <c r="BE184" s="109">
        <v>31500000</v>
      </c>
      <c r="BF184" s="109"/>
      <c r="BG184" s="109"/>
      <c r="BH184" s="109"/>
      <c r="BI184" s="109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</row>
    <row r="185" spans="1:79" s="8" customFormat="1" ht="60" customHeight="1" x14ac:dyDescent="0.2">
      <c r="A185" s="57">
        <v>8</v>
      </c>
      <c r="B185" s="58"/>
      <c r="C185" s="58"/>
      <c r="D185" s="108" t="s">
        <v>202</v>
      </c>
      <c r="E185" s="67"/>
      <c r="F185" s="67"/>
      <c r="G185" s="67"/>
      <c r="H185" s="67"/>
      <c r="I185" s="67"/>
      <c r="J185" s="67"/>
      <c r="K185" s="67"/>
      <c r="L185" s="67"/>
      <c r="M185" s="67"/>
      <c r="N185" s="67"/>
      <c r="O185" s="67"/>
      <c r="P185" s="68"/>
      <c r="Q185" s="47" t="s">
        <v>192</v>
      </c>
      <c r="R185" s="47"/>
      <c r="S185" s="47"/>
      <c r="T185" s="47"/>
      <c r="U185" s="47"/>
      <c r="V185" s="108" t="s">
        <v>203</v>
      </c>
      <c r="W185" s="67"/>
      <c r="X185" s="67"/>
      <c r="Y185" s="67"/>
      <c r="Z185" s="67"/>
      <c r="AA185" s="67"/>
      <c r="AB185" s="67"/>
      <c r="AC185" s="67"/>
      <c r="AD185" s="67"/>
      <c r="AE185" s="68"/>
      <c r="AF185" s="109">
        <v>0</v>
      </c>
      <c r="AG185" s="109"/>
      <c r="AH185" s="109"/>
      <c r="AI185" s="109"/>
      <c r="AJ185" s="109"/>
      <c r="AK185" s="109">
        <v>83</v>
      </c>
      <c r="AL185" s="109"/>
      <c r="AM185" s="109"/>
      <c r="AN185" s="109"/>
      <c r="AO185" s="109"/>
      <c r="AP185" s="109">
        <v>83</v>
      </c>
      <c r="AQ185" s="109"/>
      <c r="AR185" s="109"/>
      <c r="AS185" s="109"/>
      <c r="AT185" s="109"/>
      <c r="AU185" s="109">
        <v>0</v>
      </c>
      <c r="AV185" s="109"/>
      <c r="AW185" s="109"/>
      <c r="AX185" s="109"/>
      <c r="AY185" s="109"/>
      <c r="AZ185" s="109">
        <v>83</v>
      </c>
      <c r="BA185" s="109"/>
      <c r="BB185" s="109"/>
      <c r="BC185" s="109"/>
      <c r="BD185" s="109"/>
      <c r="BE185" s="109">
        <v>83</v>
      </c>
      <c r="BF185" s="109"/>
      <c r="BG185" s="109"/>
      <c r="BH185" s="109"/>
      <c r="BI185" s="109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</row>
    <row r="186" spans="1:79" s="8" customFormat="1" ht="75" customHeight="1" x14ac:dyDescent="0.2">
      <c r="A186" s="57">
        <v>9</v>
      </c>
      <c r="B186" s="58"/>
      <c r="C186" s="58"/>
      <c r="D186" s="108" t="s">
        <v>204</v>
      </c>
      <c r="E186" s="67"/>
      <c r="F186" s="67"/>
      <c r="G186" s="67"/>
      <c r="H186" s="67"/>
      <c r="I186" s="67"/>
      <c r="J186" s="67"/>
      <c r="K186" s="67"/>
      <c r="L186" s="67"/>
      <c r="M186" s="67"/>
      <c r="N186" s="67"/>
      <c r="O186" s="67"/>
      <c r="P186" s="68"/>
      <c r="Q186" s="47" t="s">
        <v>190</v>
      </c>
      <c r="R186" s="47"/>
      <c r="S186" s="47"/>
      <c r="T186" s="47"/>
      <c r="U186" s="47"/>
      <c r="V186" s="108" t="s">
        <v>205</v>
      </c>
      <c r="W186" s="67"/>
      <c r="X186" s="67"/>
      <c r="Y186" s="67"/>
      <c r="Z186" s="67"/>
      <c r="AA186" s="67"/>
      <c r="AB186" s="67"/>
      <c r="AC186" s="67"/>
      <c r="AD186" s="67"/>
      <c r="AE186" s="68"/>
      <c r="AF186" s="109">
        <v>0</v>
      </c>
      <c r="AG186" s="109"/>
      <c r="AH186" s="109"/>
      <c r="AI186" s="109"/>
      <c r="AJ186" s="109"/>
      <c r="AK186" s="109">
        <v>0</v>
      </c>
      <c r="AL186" s="109"/>
      <c r="AM186" s="109"/>
      <c r="AN186" s="109"/>
      <c r="AO186" s="109"/>
      <c r="AP186" s="109">
        <v>0</v>
      </c>
      <c r="AQ186" s="109"/>
      <c r="AR186" s="109"/>
      <c r="AS186" s="109"/>
      <c r="AT186" s="109"/>
      <c r="AU186" s="109">
        <v>0</v>
      </c>
      <c r="AV186" s="109"/>
      <c r="AW186" s="109"/>
      <c r="AX186" s="109"/>
      <c r="AY186" s="109"/>
      <c r="AZ186" s="109">
        <v>0</v>
      </c>
      <c r="BA186" s="109"/>
      <c r="BB186" s="109"/>
      <c r="BC186" s="109"/>
      <c r="BD186" s="109"/>
      <c r="BE186" s="109">
        <v>0</v>
      </c>
      <c r="BF186" s="109"/>
      <c r="BG186" s="109"/>
      <c r="BH186" s="109"/>
      <c r="BI186" s="109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</row>
    <row r="187" spans="1:79" s="8" customFormat="1" ht="30" customHeight="1" x14ac:dyDescent="0.2">
      <c r="A187" s="57">
        <v>10</v>
      </c>
      <c r="B187" s="58"/>
      <c r="C187" s="58"/>
      <c r="D187" s="108" t="s">
        <v>206</v>
      </c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8"/>
      <c r="Q187" s="47" t="s">
        <v>192</v>
      </c>
      <c r="R187" s="47"/>
      <c r="S187" s="47"/>
      <c r="T187" s="47"/>
      <c r="U187" s="47"/>
      <c r="V187" s="108" t="s">
        <v>207</v>
      </c>
      <c r="W187" s="67"/>
      <c r="X187" s="67"/>
      <c r="Y187" s="67"/>
      <c r="Z187" s="67"/>
      <c r="AA187" s="67"/>
      <c r="AB187" s="67"/>
      <c r="AC187" s="67"/>
      <c r="AD187" s="67"/>
      <c r="AE187" s="68"/>
      <c r="AF187" s="109">
        <v>0</v>
      </c>
      <c r="AG187" s="109"/>
      <c r="AH187" s="109"/>
      <c r="AI187" s="109"/>
      <c r="AJ187" s="109"/>
      <c r="AK187" s="109">
        <v>0</v>
      </c>
      <c r="AL187" s="109"/>
      <c r="AM187" s="109"/>
      <c r="AN187" s="109"/>
      <c r="AO187" s="109"/>
      <c r="AP187" s="109">
        <v>0</v>
      </c>
      <c r="AQ187" s="109"/>
      <c r="AR187" s="109"/>
      <c r="AS187" s="109"/>
      <c r="AT187" s="109"/>
      <c r="AU187" s="109">
        <v>0</v>
      </c>
      <c r="AV187" s="109"/>
      <c r="AW187" s="109"/>
      <c r="AX187" s="109"/>
      <c r="AY187" s="109"/>
      <c r="AZ187" s="109">
        <v>0</v>
      </c>
      <c r="BA187" s="109"/>
      <c r="BB187" s="109"/>
      <c r="BC187" s="109"/>
      <c r="BD187" s="109"/>
      <c r="BE187" s="109">
        <v>0</v>
      </c>
      <c r="BF187" s="109"/>
      <c r="BG187" s="109"/>
      <c r="BH187" s="109"/>
      <c r="BI187" s="109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</row>
    <row r="188" spans="1:79" s="8" customFormat="1" ht="90" customHeight="1" x14ac:dyDescent="0.2">
      <c r="A188" s="57">
        <v>11</v>
      </c>
      <c r="B188" s="58"/>
      <c r="C188" s="58"/>
      <c r="D188" s="108" t="s">
        <v>208</v>
      </c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8"/>
      <c r="Q188" s="47" t="s">
        <v>190</v>
      </c>
      <c r="R188" s="47"/>
      <c r="S188" s="47"/>
      <c r="T188" s="47"/>
      <c r="U188" s="47"/>
      <c r="V188" s="108" t="s">
        <v>209</v>
      </c>
      <c r="W188" s="67"/>
      <c r="X188" s="67"/>
      <c r="Y188" s="67"/>
      <c r="Z188" s="67"/>
      <c r="AA188" s="67"/>
      <c r="AB188" s="67"/>
      <c r="AC188" s="67"/>
      <c r="AD188" s="67"/>
      <c r="AE188" s="68"/>
      <c r="AF188" s="109">
        <v>0</v>
      </c>
      <c r="AG188" s="109"/>
      <c r="AH188" s="109"/>
      <c r="AI188" s="109"/>
      <c r="AJ188" s="109"/>
      <c r="AK188" s="109">
        <v>0</v>
      </c>
      <c r="AL188" s="109"/>
      <c r="AM188" s="109"/>
      <c r="AN188" s="109"/>
      <c r="AO188" s="109"/>
      <c r="AP188" s="109">
        <v>0</v>
      </c>
      <c r="AQ188" s="109"/>
      <c r="AR188" s="109"/>
      <c r="AS188" s="109"/>
      <c r="AT188" s="109"/>
      <c r="AU188" s="109">
        <v>0</v>
      </c>
      <c r="AV188" s="109"/>
      <c r="AW188" s="109"/>
      <c r="AX188" s="109"/>
      <c r="AY188" s="109"/>
      <c r="AZ188" s="109">
        <v>0</v>
      </c>
      <c r="BA188" s="109"/>
      <c r="BB188" s="109"/>
      <c r="BC188" s="109"/>
      <c r="BD188" s="109"/>
      <c r="BE188" s="109">
        <v>0</v>
      </c>
      <c r="BF188" s="109"/>
      <c r="BG188" s="109"/>
      <c r="BH188" s="109"/>
      <c r="BI188" s="109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</row>
    <row r="189" spans="1:79" s="8" customFormat="1" ht="105" customHeight="1" x14ac:dyDescent="0.2">
      <c r="A189" s="57">
        <v>12</v>
      </c>
      <c r="B189" s="58"/>
      <c r="C189" s="58"/>
      <c r="D189" s="108" t="s">
        <v>210</v>
      </c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8"/>
      <c r="Q189" s="47" t="s">
        <v>192</v>
      </c>
      <c r="R189" s="47"/>
      <c r="S189" s="47"/>
      <c r="T189" s="47"/>
      <c r="U189" s="47"/>
      <c r="V189" s="108" t="s">
        <v>211</v>
      </c>
      <c r="W189" s="67"/>
      <c r="X189" s="67"/>
      <c r="Y189" s="67"/>
      <c r="Z189" s="67"/>
      <c r="AA189" s="67"/>
      <c r="AB189" s="67"/>
      <c r="AC189" s="67"/>
      <c r="AD189" s="67"/>
      <c r="AE189" s="68"/>
      <c r="AF189" s="109">
        <v>0</v>
      </c>
      <c r="AG189" s="109"/>
      <c r="AH189" s="109"/>
      <c r="AI189" s="109"/>
      <c r="AJ189" s="109"/>
      <c r="AK189" s="109">
        <v>0</v>
      </c>
      <c r="AL189" s="109"/>
      <c r="AM189" s="109"/>
      <c r="AN189" s="109"/>
      <c r="AO189" s="109"/>
      <c r="AP189" s="109">
        <v>0</v>
      </c>
      <c r="AQ189" s="109"/>
      <c r="AR189" s="109"/>
      <c r="AS189" s="109"/>
      <c r="AT189" s="109"/>
      <c r="AU189" s="109">
        <v>0</v>
      </c>
      <c r="AV189" s="109"/>
      <c r="AW189" s="109"/>
      <c r="AX189" s="109"/>
      <c r="AY189" s="109"/>
      <c r="AZ189" s="109">
        <v>0</v>
      </c>
      <c r="BA189" s="109"/>
      <c r="BB189" s="109"/>
      <c r="BC189" s="109"/>
      <c r="BD189" s="109"/>
      <c r="BE189" s="109">
        <v>0</v>
      </c>
      <c r="BF189" s="109"/>
      <c r="BG189" s="109"/>
      <c r="BH189" s="109"/>
      <c r="BI189" s="109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</row>
    <row r="190" spans="1:79" s="8" customFormat="1" ht="30" customHeight="1" x14ac:dyDescent="0.2">
      <c r="A190" s="57">
        <v>13</v>
      </c>
      <c r="B190" s="58"/>
      <c r="C190" s="58"/>
      <c r="D190" s="108" t="s">
        <v>212</v>
      </c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8"/>
      <c r="Q190" s="47" t="s">
        <v>190</v>
      </c>
      <c r="R190" s="47"/>
      <c r="S190" s="47"/>
      <c r="T190" s="47"/>
      <c r="U190" s="47"/>
      <c r="V190" s="108" t="s">
        <v>213</v>
      </c>
      <c r="W190" s="67"/>
      <c r="X190" s="67"/>
      <c r="Y190" s="67"/>
      <c r="Z190" s="67"/>
      <c r="AA190" s="67"/>
      <c r="AB190" s="67"/>
      <c r="AC190" s="67"/>
      <c r="AD190" s="67"/>
      <c r="AE190" s="68"/>
      <c r="AF190" s="109">
        <v>0</v>
      </c>
      <c r="AG190" s="109"/>
      <c r="AH190" s="109"/>
      <c r="AI190" s="109"/>
      <c r="AJ190" s="109"/>
      <c r="AK190" s="109">
        <v>0</v>
      </c>
      <c r="AL190" s="109"/>
      <c r="AM190" s="109"/>
      <c r="AN190" s="109"/>
      <c r="AO190" s="109"/>
      <c r="AP190" s="109">
        <v>0</v>
      </c>
      <c r="AQ190" s="109"/>
      <c r="AR190" s="109"/>
      <c r="AS190" s="109"/>
      <c r="AT190" s="109"/>
      <c r="AU190" s="109">
        <v>0</v>
      </c>
      <c r="AV190" s="109"/>
      <c r="AW190" s="109"/>
      <c r="AX190" s="109"/>
      <c r="AY190" s="109"/>
      <c r="AZ190" s="109">
        <v>0</v>
      </c>
      <c r="BA190" s="109"/>
      <c r="BB190" s="109"/>
      <c r="BC190" s="109"/>
      <c r="BD190" s="109"/>
      <c r="BE190" s="109">
        <v>0</v>
      </c>
      <c r="BF190" s="109"/>
      <c r="BG190" s="109"/>
      <c r="BH190" s="109"/>
      <c r="BI190" s="109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</row>
    <row r="191" spans="1:79" s="8" customFormat="1" ht="30" customHeight="1" x14ac:dyDescent="0.2">
      <c r="A191" s="57">
        <v>14</v>
      </c>
      <c r="B191" s="58"/>
      <c r="C191" s="58"/>
      <c r="D191" s="108" t="s">
        <v>214</v>
      </c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8"/>
      <c r="Q191" s="47" t="s">
        <v>192</v>
      </c>
      <c r="R191" s="47"/>
      <c r="S191" s="47"/>
      <c r="T191" s="47"/>
      <c r="U191" s="47"/>
      <c r="V191" s="108" t="s">
        <v>215</v>
      </c>
      <c r="W191" s="67"/>
      <c r="X191" s="67"/>
      <c r="Y191" s="67"/>
      <c r="Z191" s="67"/>
      <c r="AA191" s="67"/>
      <c r="AB191" s="67"/>
      <c r="AC191" s="67"/>
      <c r="AD191" s="67"/>
      <c r="AE191" s="68"/>
      <c r="AF191" s="109">
        <v>0</v>
      </c>
      <c r="AG191" s="109"/>
      <c r="AH191" s="109"/>
      <c r="AI191" s="109"/>
      <c r="AJ191" s="109"/>
      <c r="AK191" s="109">
        <v>0</v>
      </c>
      <c r="AL191" s="109"/>
      <c r="AM191" s="109"/>
      <c r="AN191" s="109"/>
      <c r="AO191" s="109"/>
      <c r="AP191" s="109">
        <v>0</v>
      </c>
      <c r="AQ191" s="109"/>
      <c r="AR191" s="109"/>
      <c r="AS191" s="109"/>
      <c r="AT191" s="109"/>
      <c r="AU191" s="109">
        <v>0</v>
      </c>
      <c r="AV191" s="109"/>
      <c r="AW191" s="109"/>
      <c r="AX191" s="109"/>
      <c r="AY191" s="109"/>
      <c r="AZ191" s="109">
        <v>0</v>
      </c>
      <c r="BA191" s="109"/>
      <c r="BB191" s="109"/>
      <c r="BC191" s="109"/>
      <c r="BD191" s="109"/>
      <c r="BE191" s="109">
        <v>0</v>
      </c>
      <c r="BF191" s="109"/>
      <c r="BG191" s="109"/>
      <c r="BH191" s="109"/>
      <c r="BI191" s="109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</row>
    <row r="192" spans="1:79" s="4" customFormat="1" ht="14.25" x14ac:dyDescent="0.2">
      <c r="A192" s="73">
        <v>0</v>
      </c>
      <c r="B192" s="74"/>
      <c r="C192" s="74"/>
      <c r="D192" s="111" t="s">
        <v>216</v>
      </c>
      <c r="E192" s="77"/>
      <c r="F192" s="77"/>
      <c r="G192" s="77"/>
      <c r="H192" s="77"/>
      <c r="I192" s="77"/>
      <c r="J192" s="77"/>
      <c r="K192" s="77"/>
      <c r="L192" s="77"/>
      <c r="M192" s="77"/>
      <c r="N192" s="77"/>
      <c r="O192" s="77"/>
      <c r="P192" s="78"/>
      <c r="Q192" s="106"/>
      <c r="R192" s="106"/>
      <c r="S192" s="106"/>
      <c r="T192" s="106"/>
      <c r="U192" s="106"/>
      <c r="V192" s="111"/>
      <c r="W192" s="77"/>
      <c r="X192" s="77"/>
      <c r="Y192" s="77"/>
      <c r="Z192" s="77"/>
      <c r="AA192" s="77"/>
      <c r="AB192" s="77"/>
      <c r="AC192" s="77"/>
      <c r="AD192" s="77"/>
      <c r="AE192" s="78"/>
      <c r="AF192" s="107"/>
      <c r="AG192" s="107"/>
      <c r="AH192" s="107"/>
      <c r="AI192" s="107"/>
      <c r="AJ192" s="107"/>
      <c r="AK192" s="107"/>
      <c r="AL192" s="107"/>
      <c r="AM192" s="107"/>
      <c r="AN192" s="107"/>
      <c r="AO192" s="107"/>
      <c r="AP192" s="107"/>
      <c r="AQ192" s="107"/>
      <c r="AR192" s="107"/>
      <c r="AS192" s="107"/>
      <c r="AT192" s="107"/>
      <c r="AU192" s="107"/>
      <c r="AV192" s="107"/>
      <c r="AW192" s="107"/>
      <c r="AX192" s="107"/>
      <c r="AY192" s="107"/>
      <c r="AZ192" s="107"/>
      <c r="BA192" s="107"/>
      <c r="BB192" s="107"/>
      <c r="BC192" s="107"/>
      <c r="BD192" s="107"/>
      <c r="BE192" s="107"/>
      <c r="BF192" s="107"/>
      <c r="BG192" s="107"/>
      <c r="BH192" s="107"/>
      <c r="BI192" s="107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  <c r="BY192" s="21"/>
      <c r="BZ192" s="21"/>
    </row>
    <row r="193" spans="1:78" s="8" customFormat="1" ht="42.75" customHeight="1" x14ac:dyDescent="0.2">
      <c r="A193" s="57">
        <v>1</v>
      </c>
      <c r="B193" s="58"/>
      <c r="C193" s="58"/>
      <c r="D193" s="108" t="s">
        <v>217</v>
      </c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8"/>
      <c r="Q193" s="47" t="s">
        <v>192</v>
      </c>
      <c r="R193" s="47"/>
      <c r="S193" s="47"/>
      <c r="T193" s="47"/>
      <c r="U193" s="47"/>
      <c r="V193" s="108" t="s">
        <v>193</v>
      </c>
      <c r="W193" s="67"/>
      <c r="X193" s="67"/>
      <c r="Y193" s="67"/>
      <c r="Z193" s="67"/>
      <c r="AA193" s="67"/>
      <c r="AB193" s="67"/>
      <c r="AC193" s="67"/>
      <c r="AD193" s="67"/>
      <c r="AE193" s="68"/>
      <c r="AF193" s="109">
        <v>0</v>
      </c>
      <c r="AG193" s="109"/>
      <c r="AH193" s="109"/>
      <c r="AI193" s="109"/>
      <c r="AJ193" s="109"/>
      <c r="AK193" s="109">
        <v>0</v>
      </c>
      <c r="AL193" s="109"/>
      <c r="AM193" s="109"/>
      <c r="AN193" s="109"/>
      <c r="AO193" s="109"/>
      <c r="AP193" s="109">
        <v>0</v>
      </c>
      <c r="AQ193" s="109"/>
      <c r="AR193" s="109"/>
      <c r="AS193" s="109"/>
      <c r="AT193" s="109"/>
      <c r="AU193" s="109">
        <v>0</v>
      </c>
      <c r="AV193" s="109"/>
      <c r="AW193" s="109"/>
      <c r="AX193" s="109"/>
      <c r="AY193" s="109"/>
      <c r="AZ193" s="109">
        <v>0</v>
      </c>
      <c r="BA193" s="109"/>
      <c r="BB193" s="109"/>
      <c r="BC193" s="109"/>
      <c r="BD193" s="109"/>
      <c r="BE193" s="109">
        <v>0</v>
      </c>
      <c r="BF193" s="109"/>
      <c r="BG193" s="109"/>
      <c r="BH193" s="109"/>
      <c r="BI193" s="109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</row>
    <row r="194" spans="1:78" s="8" customFormat="1" ht="75" customHeight="1" x14ac:dyDescent="0.2">
      <c r="A194" s="57">
        <v>2</v>
      </c>
      <c r="B194" s="58"/>
      <c r="C194" s="58"/>
      <c r="D194" s="108" t="s">
        <v>218</v>
      </c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8"/>
      <c r="Q194" s="47" t="s">
        <v>192</v>
      </c>
      <c r="R194" s="47"/>
      <c r="S194" s="47"/>
      <c r="T194" s="47"/>
      <c r="U194" s="47"/>
      <c r="V194" s="108" t="s">
        <v>193</v>
      </c>
      <c r="W194" s="67"/>
      <c r="X194" s="67"/>
      <c r="Y194" s="67"/>
      <c r="Z194" s="67"/>
      <c r="AA194" s="67"/>
      <c r="AB194" s="67"/>
      <c r="AC194" s="67"/>
      <c r="AD194" s="67"/>
      <c r="AE194" s="68"/>
      <c r="AF194" s="109">
        <v>0</v>
      </c>
      <c r="AG194" s="109"/>
      <c r="AH194" s="109"/>
      <c r="AI194" s="109"/>
      <c r="AJ194" s="109"/>
      <c r="AK194" s="109">
        <v>0</v>
      </c>
      <c r="AL194" s="109"/>
      <c r="AM194" s="109"/>
      <c r="AN194" s="109"/>
      <c r="AO194" s="109"/>
      <c r="AP194" s="109">
        <v>0</v>
      </c>
      <c r="AQ194" s="109"/>
      <c r="AR194" s="109"/>
      <c r="AS194" s="109"/>
      <c r="AT194" s="109"/>
      <c r="AU194" s="109">
        <v>0</v>
      </c>
      <c r="AV194" s="109"/>
      <c r="AW194" s="109"/>
      <c r="AX194" s="109"/>
      <c r="AY194" s="109"/>
      <c r="AZ194" s="109">
        <v>0</v>
      </c>
      <c r="BA194" s="109"/>
      <c r="BB194" s="109"/>
      <c r="BC194" s="109"/>
      <c r="BD194" s="109"/>
      <c r="BE194" s="109">
        <v>0</v>
      </c>
      <c r="BF194" s="109"/>
      <c r="BG194" s="109"/>
      <c r="BH194" s="109"/>
      <c r="BI194" s="109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</row>
    <row r="195" spans="1:78" s="8" customFormat="1" ht="105" customHeight="1" x14ac:dyDescent="0.2">
      <c r="A195" s="57">
        <v>3</v>
      </c>
      <c r="B195" s="58"/>
      <c r="C195" s="58"/>
      <c r="D195" s="108" t="s">
        <v>219</v>
      </c>
      <c r="E195" s="67"/>
      <c r="F195" s="67"/>
      <c r="G195" s="67"/>
      <c r="H195" s="67"/>
      <c r="I195" s="67"/>
      <c r="J195" s="67"/>
      <c r="K195" s="67"/>
      <c r="L195" s="67"/>
      <c r="M195" s="67"/>
      <c r="N195" s="67"/>
      <c r="O195" s="67"/>
      <c r="P195" s="68"/>
      <c r="Q195" s="47" t="s">
        <v>192</v>
      </c>
      <c r="R195" s="47"/>
      <c r="S195" s="47"/>
      <c r="T195" s="47"/>
      <c r="U195" s="47"/>
      <c r="V195" s="108" t="s">
        <v>200</v>
      </c>
      <c r="W195" s="67"/>
      <c r="X195" s="67"/>
      <c r="Y195" s="67"/>
      <c r="Z195" s="67"/>
      <c r="AA195" s="67"/>
      <c r="AB195" s="67"/>
      <c r="AC195" s="67"/>
      <c r="AD195" s="67"/>
      <c r="AE195" s="68"/>
      <c r="AF195" s="109">
        <v>0</v>
      </c>
      <c r="AG195" s="109"/>
      <c r="AH195" s="109"/>
      <c r="AI195" s="109"/>
      <c r="AJ195" s="109"/>
      <c r="AK195" s="109">
        <v>0</v>
      </c>
      <c r="AL195" s="109"/>
      <c r="AM195" s="109"/>
      <c r="AN195" s="109"/>
      <c r="AO195" s="109"/>
      <c r="AP195" s="109">
        <v>0</v>
      </c>
      <c r="AQ195" s="109"/>
      <c r="AR195" s="109"/>
      <c r="AS195" s="109"/>
      <c r="AT195" s="109"/>
      <c r="AU195" s="109">
        <v>0</v>
      </c>
      <c r="AV195" s="109"/>
      <c r="AW195" s="109"/>
      <c r="AX195" s="109"/>
      <c r="AY195" s="109"/>
      <c r="AZ195" s="109">
        <v>0</v>
      </c>
      <c r="BA195" s="109"/>
      <c r="BB195" s="109"/>
      <c r="BC195" s="109"/>
      <c r="BD195" s="109"/>
      <c r="BE195" s="109">
        <v>0</v>
      </c>
      <c r="BF195" s="109"/>
      <c r="BG195" s="109"/>
      <c r="BH195" s="109"/>
      <c r="BI195" s="109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</row>
    <row r="196" spans="1:78" s="8" customFormat="1" ht="75" customHeight="1" x14ac:dyDescent="0.2">
      <c r="A196" s="57">
        <v>4</v>
      </c>
      <c r="B196" s="58"/>
      <c r="C196" s="58"/>
      <c r="D196" s="108" t="s">
        <v>220</v>
      </c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8"/>
      <c r="Q196" s="47" t="s">
        <v>192</v>
      </c>
      <c r="R196" s="47"/>
      <c r="S196" s="47"/>
      <c r="T196" s="47"/>
      <c r="U196" s="47"/>
      <c r="V196" s="108" t="s">
        <v>221</v>
      </c>
      <c r="W196" s="67"/>
      <c r="X196" s="67"/>
      <c r="Y196" s="67"/>
      <c r="Z196" s="67"/>
      <c r="AA196" s="67"/>
      <c r="AB196" s="67"/>
      <c r="AC196" s="67"/>
      <c r="AD196" s="67"/>
      <c r="AE196" s="68"/>
      <c r="AF196" s="109">
        <v>0</v>
      </c>
      <c r="AG196" s="109"/>
      <c r="AH196" s="109"/>
      <c r="AI196" s="109"/>
      <c r="AJ196" s="109"/>
      <c r="AK196" s="109">
        <v>83</v>
      </c>
      <c r="AL196" s="109"/>
      <c r="AM196" s="109"/>
      <c r="AN196" s="109"/>
      <c r="AO196" s="109"/>
      <c r="AP196" s="109">
        <v>83</v>
      </c>
      <c r="AQ196" s="109"/>
      <c r="AR196" s="109"/>
      <c r="AS196" s="109"/>
      <c r="AT196" s="109"/>
      <c r="AU196" s="109">
        <v>0</v>
      </c>
      <c r="AV196" s="109"/>
      <c r="AW196" s="109"/>
      <c r="AX196" s="109"/>
      <c r="AY196" s="109"/>
      <c r="AZ196" s="109">
        <v>83</v>
      </c>
      <c r="BA196" s="109"/>
      <c r="BB196" s="109"/>
      <c r="BC196" s="109"/>
      <c r="BD196" s="109"/>
      <c r="BE196" s="109">
        <v>83</v>
      </c>
      <c r="BF196" s="109"/>
      <c r="BG196" s="109"/>
      <c r="BH196" s="109"/>
      <c r="BI196" s="109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</row>
    <row r="197" spans="1:78" s="8" customFormat="1" ht="30" customHeight="1" x14ac:dyDescent="0.2">
      <c r="A197" s="57">
        <v>5</v>
      </c>
      <c r="B197" s="58"/>
      <c r="C197" s="58"/>
      <c r="D197" s="108" t="s">
        <v>222</v>
      </c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8"/>
      <c r="Q197" s="47" t="s">
        <v>192</v>
      </c>
      <c r="R197" s="47"/>
      <c r="S197" s="47"/>
      <c r="T197" s="47"/>
      <c r="U197" s="47"/>
      <c r="V197" s="108" t="s">
        <v>207</v>
      </c>
      <c r="W197" s="67"/>
      <c r="X197" s="67"/>
      <c r="Y197" s="67"/>
      <c r="Z197" s="67"/>
      <c r="AA197" s="67"/>
      <c r="AB197" s="67"/>
      <c r="AC197" s="67"/>
      <c r="AD197" s="67"/>
      <c r="AE197" s="68"/>
      <c r="AF197" s="109">
        <v>0</v>
      </c>
      <c r="AG197" s="109"/>
      <c r="AH197" s="109"/>
      <c r="AI197" s="109"/>
      <c r="AJ197" s="109"/>
      <c r="AK197" s="109">
        <v>0</v>
      </c>
      <c r="AL197" s="109"/>
      <c r="AM197" s="109"/>
      <c r="AN197" s="109"/>
      <c r="AO197" s="109"/>
      <c r="AP197" s="109">
        <v>0</v>
      </c>
      <c r="AQ197" s="109"/>
      <c r="AR197" s="109"/>
      <c r="AS197" s="109"/>
      <c r="AT197" s="109"/>
      <c r="AU197" s="109">
        <v>0</v>
      </c>
      <c r="AV197" s="109"/>
      <c r="AW197" s="109"/>
      <c r="AX197" s="109"/>
      <c r="AY197" s="109"/>
      <c r="AZ197" s="109">
        <v>0</v>
      </c>
      <c r="BA197" s="109"/>
      <c r="BB197" s="109"/>
      <c r="BC197" s="109"/>
      <c r="BD197" s="109"/>
      <c r="BE197" s="109">
        <v>0</v>
      </c>
      <c r="BF197" s="109"/>
      <c r="BG197" s="109"/>
      <c r="BH197" s="109"/>
      <c r="BI197" s="109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</row>
    <row r="198" spans="1:78" s="8" customFormat="1" ht="105" customHeight="1" x14ac:dyDescent="0.2">
      <c r="A198" s="57">
        <v>6</v>
      </c>
      <c r="B198" s="58"/>
      <c r="C198" s="58"/>
      <c r="D198" s="108" t="s">
        <v>223</v>
      </c>
      <c r="E198" s="67"/>
      <c r="F198" s="67"/>
      <c r="G198" s="67"/>
      <c r="H198" s="67"/>
      <c r="I198" s="67"/>
      <c r="J198" s="67"/>
      <c r="K198" s="67"/>
      <c r="L198" s="67"/>
      <c r="M198" s="67"/>
      <c r="N198" s="67"/>
      <c r="O198" s="67"/>
      <c r="P198" s="68"/>
      <c r="Q198" s="47" t="s">
        <v>192</v>
      </c>
      <c r="R198" s="47"/>
      <c r="S198" s="47"/>
      <c r="T198" s="47"/>
      <c r="U198" s="47"/>
      <c r="V198" s="108" t="s">
        <v>211</v>
      </c>
      <c r="W198" s="67"/>
      <c r="X198" s="67"/>
      <c r="Y198" s="67"/>
      <c r="Z198" s="67"/>
      <c r="AA198" s="67"/>
      <c r="AB198" s="67"/>
      <c r="AC198" s="67"/>
      <c r="AD198" s="67"/>
      <c r="AE198" s="68"/>
      <c r="AF198" s="109">
        <v>0</v>
      </c>
      <c r="AG198" s="109"/>
      <c r="AH198" s="109"/>
      <c r="AI198" s="109"/>
      <c r="AJ198" s="109"/>
      <c r="AK198" s="109">
        <v>0</v>
      </c>
      <c r="AL198" s="109"/>
      <c r="AM198" s="109"/>
      <c r="AN198" s="109"/>
      <c r="AO198" s="109"/>
      <c r="AP198" s="109">
        <v>0</v>
      </c>
      <c r="AQ198" s="109"/>
      <c r="AR198" s="109"/>
      <c r="AS198" s="109"/>
      <c r="AT198" s="109"/>
      <c r="AU198" s="109">
        <v>0</v>
      </c>
      <c r="AV198" s="109"/>
      <c r="AW198" s="109"/>
      <c r="AX198" s="109"/>
      <c r="AY198" s="109"/>
      <c r="AZ198" s="109">
        <v>0</v>
      </c>
      <c r="BA198" s="109"/>
      <c r="BB198" s="109"/>
      <c r="BC198" s="109"/>
      <c r="BD198" s="109"/>
      <c r="BE198" s="109">
        <v>0</v>
      </c>
      <c r="BF198" s="109"/>
      <c r="BG198" s="109"/>
      <c r="BH198" s="109"/>
      <c r="BI198" s="109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</row>
    <row r="199" spans="1:78" s="8" customFormat="1" ht="30" customHeight="1" x14ac:dyDescent="0.2">
      <c r="A199" s="57">
        <v>7</v>
      </c>
      <c r="B199" s="58"/>
      <c r="C199" s="58"/>
      <c r="D199" s="108" t="s">
        <v>224</v>
      </c>
      <c r="E199" s="67"/>
      <c r="F199" s="67"/>
      <c r="G199" s="67"/>
      <c r="H199" s="67"/>
      <c r="I199" s="67"/>
      <c r="J199" s="67"/>
      <c r="K199" s="67"/>
      <c r="L199" s="67"/>
      <c r="M199" s="67"/>
      <c r="N199" s="67"/>
      <c r="O199" s="67"/>
      <c r="P199" s="68"/>
      <c r="Q199" s="47" t="s">
        <v>192</v>
      </c>
      <c r="R199" s="47"/>
      <c r="S199" s="47"/>
      <c r="T199" s="47"/>
      <c r="U199" s="47"/>
      <c r="V199" s="108" t="s">
        <v>215</v>
      </c>
      <c r="W199" s="67"/>
      <c r="X199" s="67"/>
      <c r="Y199" s="67"/>
      <c r="Z199" s="67"/>
      <c r="AA199" s="67"/>
      <c r="AB199" s="67"/>
      <c r="AC199" s="67"/>
      <c r="AD199" s="67"/>
      <c r="AE199" s="68"/>
      <c r="AF199" s="109">
        <v>0</v>
      </c>
      <c r="AG199" s="109"/>
      <c r="AH199" s="109"/>
      <c r="AI199" s="109"/>
      <c r="AJ199" s="109"/>
      <c r="AK199" s="109">
        <v>0</v>
      </c>
      <c r="AL199" s="109"/>
      <c r="AM199" s="109"/>
      <c r="AN199" s="109"/>
      <c r="AO199" s="109"/>
      <c r="AP199" s="109">
        <v>0</v>
      </c>
      <c r="AQ199" s="109"/>
      <c r="AR199" s="109"/>
      <c r="AS199" s="109"/>
      <c r="AT199" s="109"/>
      <c r="AU199" s="109">
        <v>0</v>
      </c>
      <c r="AV199" s="109"/>
      <c r="AW199" s="109"/>
      <c r="AX199" s="109"/>
      <c r="AY199" s="109"/>
      <c r="AZ199" s="109">
        <v>0</v>
      </c>
      <c r="BA199" s="109"/>
      <c r="BB199" s="109"/>
      <c r="BC199" s="109"/>
      <c r="BD199" s="109"/>
      <c r="BE199" s="109">
        <v>0</v>
      </c>
      <c r="BF199" s="109"/>
      <c r="BG199" s="109"/>
      <c r="BH199" s="109"/>
      <c r="BI199" s="109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</row>
    <row r="200" spans="1:78" s="4" customFormat="1" ht="14.25" x14ac:dyDescent="0.2">
      <c r="A200" s="73">
        <v>0</v>
      </c>
      <c r="B200" s="74"/>
      <c r="C200" s="74"/>
      <c r="D200" s="111" t="s">
        <v>225</v>
      </c>
      <c r="E200" s="77"/>
      <c r="F200" s="77"/>
      <c r="G200" s="77"/>
      <c r="H200" s="77"/>
      <c r="I200" s="77"/>
      <c r="J200" s="77"/>
      <c r="K200" s="77"/>
      <c r="L200" s="77"/>
      <c r="M200" s="77"/>
      <c r="N200" s="77"/>
      <c r="O200" s="77"/>
      <c r="P200" s="78"/>
      <c r="Q200" s="106"/>
      <c r="R200" s="106"/>
      <c r="S200" s="106"/>
      <c r="T200" s="106"/>
      <c r="U200" s="106"/>
      <c r="V200" s="111"/>
      <c r="W200" s="77"/>
      <c r="X200" s="77"/>
      <c r="Y200" s="77"/>
      <c r="Z200" s="77"/>
      <c r="AA200" s="77"/>
      <c r="AB200" s="77"/>
      <c r="AC200" s="77"/>
      <c r="AD200" s="77"/>
      <c r="AE200" s="78"/>
      <c r="AF200" s="107"/>
      <c r="AG200" s="107"/>
      <c r="AH200" s="107"/>
      <c r="AI200" s="107"/>
      <c r="AJ200" s="107"/>
      <c r="AK200" s="107"/>
      <c r="AL200" s="107"/>
      <c r="AM200" s="107"/>
      <c r="AN200" s="107"/>
      <c r="AO200" s="107"/>
      <c r="AP200" s="107"/>
      <c r="AQ200" s="107"/>
      <c r="AR200" s="107"/>
      <c r="AS200" s="107"/>
      <c r="AT200" s="107"/>
      <c r="AU200" s="107"/>
      <c r="AV200" s="107"/>
      <c r="AW200" s="107"/>
      <c r="AX200" s="107"/>
      <c r="AY200" s="107"/>
      <c r="AZ200" s="107"/>
      <c r="BA200" s="107"/>
      <c r="BB200" s="107"/>
      <c r="BC200" s="107"/>
      <c r="BD200" s="107"/>
      <c r="BE200" s="107"/>
      <c r="BF200" s="107"/>
      <c r="BG200" s="107"/>
      <c r="BH200" s="107"/>
      <c r="BI200" s="107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</row>
    <row r="201" spans="1:78" s="8" customFormat="1" ht="28.5" customHeight="1" x14ac:dyDescent="0.2">
      <c r="A201" s="57">
        <v>1</v>
      </c>
      <c r="B201" s="58"/>
      <c r="C201" s="58"/>
      <c r="D201" s="108" t="s">
        <v>226</v>
      </c>
      <c r="E201" s="67"/>
      <c r="F201" s="67"/>
      <c r="G201" s="67"/>
      <c r="H201" s="67"/>
      <c r="I201" s="67"/>
      <c r="J201" s="67"/>
      <c r="K201" s="67"/>
      <c r="L201" s="67"/>
      <c r="M201" s="67"/>
      <c r="N201" s="67"/>
      <c r="O201" s="67"/>
      <c r="P201" s="68"/>
      <c r="Q201" s="47" t="s">
        <v>190</v>
      </c>
      <c r="R201" s="47"/>
      <c r="S201" s="47"/>
      <c r="T201" s="47"/>
      <c r="U201" s="47"/>
      <c r="V201" s="108" t="s">
        <v>227</v>
      </c>
      <c r="W201" s="67"/>
      <c r="X201" s="67"/>
      <c r="Y201" s="67"/>
      <c r="Z201" s="67"/>
      <c r="AA201" s="67"/>
      <c r="AB201" s="67"/>
      <c r="AC201" s="67"/>
      <c r="AD201" s="67"/>
      <c r="AE201" s="68"/>
      <c r="AF201" s="109">
        <v>0</v>
      </c>
      <c r="AG201" s="109"/>
      <c r="AH201" s="109"/>
      <c r="AI201" s="109"/>
      <c r="AJ201" s="109"/>
      <c r="AK201" s="112">
        <v>9090909.0899999999</v>
      </c>
      <c r="AL201" s="112"/>
      <c r="AM201" s="112"/>
      <c r="AN201" s="112"/>
      <c r="AO201" s="112"/>
      <c r="AP201" s="112">
        <v>9090909.0899999999</v>
      </c>
      <c r="AQ201" s="112"/>
      <c r="AR201" s="112"/>
      <c r="AS201" s="112"/>
      <c r="AT201" s="112"/>
      <c r="AU201" s="109">
        <v>0</v>
      </c>
      <c r="AV201" s="109"/>
      <c r="AW201" s="109"/>
      <c r="AX201" s="109"/>
      <c r="AY201" s="109"/>
      <c r="AZ201" s="112">
        <v>8750000</v>
      </c>
      <c r="BA201" s="112"/>
      <c r="BB201" s="112"/>
      <c r="BC201" s="112"/>
      <c r="BD201" s="112"/>
      <c r="BE201" s="112">
        <v>8750000</v>
      </c>
      <c r="BF201" s="112"/>
      <c r="BG201" s="112"/>
      <c r="BH201" s="112"/>
      <c r="BI201" s="112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</row>
    <row r="202" spans="1:78" s="8" customFormat="1" ht="75" customHeight="1" x14ac:dyDescent="0.2">
      <c r="A202" s="57">
        <v>2</v>
      </c>
      <c r="B202" s="58"/>
      <c r="C202" s="58"/>
      <c r="D202" s="108" t="s">
        <v>228</v>
      </c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8"/>
      <c r="Q202" s="47" t="s">
        <v>190</v>
      </c>
      <c r="R202" s="47"/>
      <c r="S202" s="47"/>
      <c r="T202" s="47"/>
      <c r="U202" s="47"/>
      <c r="V202" s="108" t="s">
        <v>227</v>
      </c>
      <c r="W202" s="67"/>
      <c r="X202" s="67"/>
      <c r="Y202" s="67"/>
      <c r="Z202" s="67"/>
      <c r="AA202" s="67"/>
      <c r="AB202" s="67"/>
      <c r="AC202" s="67"/>
      <c r="AD202" s="67"/>
      <c r="AE202" s="68"/>
      <c r="AF202" s="109">
        <v>0</v>
      </c>
      <c r="AG202" s="109"/>
      <c r="AH202" s="109"/>
      <c r="AI202" s="109"/>
      <c r="AJ202" s="109"/>
      <c r="AK202" s="109">
        <v>0</v>
      </c>
      <c r="AL202" s="109"/>
      <c r="AM202" s="109"/>
      <c r="AN202" s="109"/>
      <c r="AO202" s="109"/>
      <c r="AP202" s="109">
        <v>0</v>
      </c>
      <c r="AQ202" s="109"/>
      <c r="AR202" s="109"/>
      <c r="AS202" s="109"/>
      <c r="AT202" s="109"/>
      <c r="AU202" s="109">
        <v>0</v>
      </c>
      <c r="AV202" s="109"/>
      <c r="AW202" s="109"/>
      <c r="AX202" s="109"/>
      <c r="AY202" s="109"/>
      <c r="AZ202" s="109">
        <v>0</v>
      </c>
      <c r="BA202" s="109"/>
      <c r="BB202" s="109"/>
      <c r="BC202" s="109"/>
      <c r="BD202" s="109"/>
      <c r="BE202" s="109">
        <v>0</v>
      </c>
      <c r="BF202" s="109"/>
      <c r="BG202" s="109"/>
      <c r="BH202" s="109"/>
      <c r="BI202" s="109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</row>
    <row r="203" spans="1:78" s="8" customFormat="1" ht="60" customHeight="1" x14ac:dyDescent="0.2">
      <c r="A203" s="57">
        <v>3</v>
      </c>
      <c r="B203" s="58"/>
      <c r="C203" s="58"/>
      <c r="D203" s="108" t="s">
        <v>229</v>
      </c>
      <c r="E203" s="67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8"/>
      <c r="Q203" s="47" t="s">
        <v>190</v>
      </c>
      <c r="R203" s="47"/>
      <c r="S203" s="47"/>
      <c r="T203" s="47"/>
      <c r="U203" s="47"/>
      <c r="V203" s="108" t="s">
        <v>227</v>
      </c>
      <c r="W203" s="67"/>
      <c r="X203" s="67"/>
      <c r="Y203" s="67"/>
      <c r="Z203" s="67"/>
      <c r="AA203" s="67"/>
      <c r="AB203" s="67"/>
      <c r="AC203" s="67"/>
      <c r="AD203" s="67"/>
      <c r="AE203" s="68"/>
      <c r="AF203" s="109">
        <v>0</v>
      </c>
      <c r="AG203" s="109"/>
      <c r="AH203" s="109"/>
      <c r="AI203" s="109"/>
      <c r="AJ203" s="109"/>
      <c r="AK203" s="109">
        <v>0</v>
      </c>
      <c r="AL203" s="109"/>
      <c r="AM203" s="109"/>
      <c r="AN203" s="109"/>
      <c r="AO203" s="109"/>
      <c r="AP203" s="109">
        <v>0</v>
      </c>
      <c r="AQ203" s="109"/>
      <c r="AR203" s="109"/>
      <c r="AS203" s="109"/>
      <c r="AT203" s="109"/>
      <c r="AU203" s="109">
        <v>0</v>
      </c>
      <c r="AV203" s="109"/>
      <c r="AW203" s="109"/>
      <c r="AX203" s="109"/>
      <c r="AY203" s="109"/>
      <c r="AZ203" s="109">
        <v>0</v>
      </c>
      <c r="BA203" s="109"/>
      <c r="BB203" s="109"/>
      <c r="BC203" s="109"/>
      <c r="BD203" s="109"/>
      <c r="BE203" s="109">
        <v>0</v>
      </c>
      <c r="BF203" s="109"/>
      <c r="BG203" s="109"/>
      <c r="BH203" s="109"/>
      <c r="BI203" s="109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</row>
    <row r="204" spans="1:78" s="8" customFormat="1" ht="45" customHeight="1" x14ac:dyDescent="0.2">
      <c r="A204" s="57">
        <v>4</v>
      </c>
      <c r="B204" s="58"/>
      <c r="C204" s="58"/>
      <c r="D204" s="108" t="s">
        <v>230</v>
      </c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7"/>
      <c r="P204" s="68"/>
      <c r="Q204" s="47" t="s">
        <v>190</v>
      </c>
      <c r="R204" s="47"/>
      <c r="S204" s="47"/>
      <c r="T204" s="47"/>
      <c r="U204" s="47"/>
      <c r="V204" s="108" t="s">
        <v>207</v>
      </c>
      <c r="W204" s="67"/>
      <c r="X204" s="67"/>
      <c r="Y204" s="67"/>
      <c r="Z204" s="67"/>
      <c r="AA204" s="67"/>
      <c r="AB204" s="67"/>
      <c r="AC204" s="67"/>
      <c r="AD204" s="67"/>
      <c r="AE204" s="68"/>
      <c r="AF204" s="109">
        <v>0</v>
      </c>
      <c r="AG204" s="109"/>
      <c r="AH204" s="109"/>
      <c r="AI204" s="109"/>
      <c r="AJ204" s="109"/>
      <c r="AK204" s="112">
        <v>358977.3</v>
      </c>
      <c r="AL204" s="112"/>
      <c r="AM204" s="112"/>
      <c r="AN204" s="112"/>
      <c r="AO204" s="112"/>
      <c r="AP204" s="112">
        <v>358977.3</v>
      </c>
      <c r="AQ204" s="112"/>
      <c r="AR204" s="112"/>
      <c r="AS204" s="112"/>
      <c r="AT204" s="112"/>
      <c r="AU204" s="109">
        <v>0</v>
      </c>
      <c r="AV204" s="109"/>
      <c r="AW204" s="109"/>
      <c r="AX204" s="109"/>
      <c r="AY204" s="109"/>
      <c r="AZ204" s="112">
        <v>376926.2</v>
      </c>
      <c r="BA204" s="112"/>
      <c r="BB204" s="112"/>
      <c r="BC204" s="112"/>
      <c r="BD204" s="112"/>
      <c r="BE204" s="112">
        <v>376926.2</v>
      </c>
      <c r="BF204" s="112"/>
      <c r="BG204" s="112"/>
      <c r="BH204" s="112"/>
      <c r="BI204" s="112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</row>
    <row r="205" spans="1:78" s="8" customFormat="1" ht="30" customHeight="1" x14ac:dyDescent="0.2">
      <c r="A205" s="57">
        <v>5</v>
      </c>
      <c r="B205" s="58"/>
      <c r="C205" s="58"/>
      <c r="D205" s="108" t="s">
        <v>231</v>
      </c>
      <c r="E205" s="67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8"/>
      <c r="Q205" s="47" t="s">
        <v>190</v>
      </c>
      <c r="R205" s="47"/>
      <c r="S205" s="47"/>
      <c r="T205" s="47"/>
      <c r="U205" s="47"/>
      <c r="V205" s="108" t="s">
        <v>207</v>
      </c>
      <c r="W205" s="67"/>
      <c r="X205" s="67"/>
      <c r="Y205" s="67"/>
      <c r="Z205" s="67"/>
      <c r="AA205" s="67"/>
      <c r="AB205" s="67"/>
      <c r="AC205" s="67"/>
      <c r="AD205" s="67"/>
      <c r="AE205" s="68"/>
      <c r="AF205" s="109">
        <v>0</v>
      </c>
      <c r="AG205" s="109"/>
      <c r="AH205" s="109"/>
      <c r="AI205" s="109"/>
      <c r="AJ205" s="109"/>
      <c r="AK205" s="109">
        <v>0</v>
      </c>
      <c r="AL205" s="109"/>
      <c r="AM205" s="109"/>
      <c r="AN205" s="109"/>
      <c r="AO205" s="109"/>
      <c r="AP205" s="109">
        <v>0</v>
      </c>
      <c r="AQ205" s="109"/>
      <c r="AR205" s="109"/>
      <c r="AS205" s="109"/>
      <c r="AT205" s="109"/>
      <c r="AU205" s="109">
        <v>0</v>
      </c>
      <c r="AV205" s="109"/>
      <c r="AW205" s="109"/>
      <c r="AX205" s="109"/>
      <c r="AY205" s="109"/>
      <c r="AZ205" s="109">
        <v>0</v>
      </c>
      <c r="BA205" s="109"/>
      <c r="BB205" s="109"/>
      <c r="BC205" s="109"/>
      <c r="BD205" s="109"/>
      <c r="BE205" s="109">
        <v>0</v>
      </c>
      <c r="BF205" s="109"/>
      <c r="BG205" s="109"/>
      <c r="BH205" s="109"/>
      <c r="BI205" s="109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</row>
    <row r="206" spans="1:78" s="8" customFormat="1" ht="45" customHeight="1" x14ac:dyDescent="0.2">
      <c r="A206" s="57">
        <v>6</v>
      </c>
      <c r="B206" s="58"/>
      <c r="C206" s="58"/>
      <c r="D206" s="108" t="s">
        <v>232</v>
      </c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8"/>
      <c r="Q206" s="47" t="s">
        <v>190</v>
      </c>
      <c r="R206" s="47"/>
      <c r="S206" s="47"/>
      <c r="T206" s="47"/>
      <c r="U206" s="47"/>
      <c r="V206" s="108" t="s">
        <v>207</v>
      </c>
      <c r="W206" s="67"/>
      <c r="X206" s="67"/>
      <c r="Y206" s="67"/>
      <c r="Z206" s="67"/>
      <c r="AA206" s="67"/>
      <c r="AB206" s="67"/>
      <c r="AC206" s="67"/>
      <c r="AD206" s="67"/>
      <c r="AE206" s="68"/>
      <c r="AF206" s="109">
        <v>0</v>
      </c>
      <c r="AG206" s="109"/>
      <c r="AH206" s="109"/>
      <c r="AI206" s="109"/>
      <c r="AJ206" s="109"/>
      <c r="AK206" s="109">
        <v>0</v>
      </c>
      <c r="AL206" s="109"/>
      <c r="AM206" s="109"/>
      <c r="AN206" s="109"/>
      <c r="AO206" s="109"/>
      <c r="AP206" s="109">
        <v>0</v>
      </c>
      <c r="AQ206" s="109"/>
      <c r="AR206" s="109"/>
      <c r="AS206" s="109"/>
      <c r="AT206" s="109"/>
      <c r="AU206" s="109">
        <v>0</v>
      </c>
      <c r="AV206" s="109"/>
      <c r="AW206" s="109"/>
      <c r="AX206" s="109"/>
      <c r="AY206" s="109"/>
      <c r="AZ206" s="109">
        <v>0</v>
      </c>
      <c r="BA206" s="109"/>
      <c r="BB206" s="109"/>
      <c r="BC206" s="109"/>
      <c r="BD206" s="109"/>
      <c r="BE206" s="109">
        <v>0</v>
      </c>
      <c r="BF206" s="109"/>
      <c r="BG206" s="109"/>
      <c r="BH206" s="109"/>
      <c r="BI206" s="109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</row>
    <row r="207" spans="1:78" s="8" customFormat="1" ht="30" customHeight="1" x14ac:dyDescent="0.2">
      <c r="A207" s="57">
        <v>7</v>
      </c>
      <c r="B207" s="58"/>
      <c r="C207" s="58"/>
      <c r="D207" s="108" t="s">
        <v>233</v>
      </c>
      <c r="E207" s="67"/>
      <c r="F207" s="67"/>
      <c r="G207" s="67"/>
      <c r="H207" s="67"/>
      <c r="I207" s="67"/>
      <c r="J207" s="67"/>
      <c r="K207" s="67"/>
      <c r="L207" s="67"/>
      <c r="M207" s="67"/>
      <c r="N207" s="67"/>
      <c r="O207" s="67"/>
      <c r="P207" s="68"/>
      <c r="Q207" s="47" t="s">
        <v>190</v>
      </c>
      <c r="R207" s="47"/>
      <c r="S207" s="47"/>
      <c r="T207" s="47"/>
      <c r="U207" s="47"/>
      <c r="V207" s="108" t="s">
        <v>207</v>
      </c>
      <c r="W207" s="67"/>
      <c r="X207" s="67"/>
      <c r="Y207" s="67"/>
      <c r="Z207" s="67"/>
      <c r="AA207" s="67"/>
      <c r="AB207" s="67"/>
      <c r="AC207" s="67"/>
      <c r="AD207" s="67"/>
      <c r="AE207" s="68"/>
      <c r="AF207" s="109">
        <v>0</v>
      </c>
      <c r="AG207" s="109"/>
      <c r="AH207" s="109"/>
      <c r="AI207" s="109"/>
      <c r="AJ207" s="109"/>
      <c r="AK207" s="109">
        <v>0</v>
      </c>
      <c r="AL207" s="109"/>
      <c r="AM207" s="109"/>
      <c r="AN207" s="109"/>
      <c r="AO207" s="109"/>
      <c r="AP207" s="109">
        <v>0</v>
      </c>
      <c r="AQ207" s="109"/>
      <c r="AR207" s="109"/>
      <c r="AS207" s="109"/>
      <c r="AT207" s="109"/>
      <c r="AU207" s="109">
        <v>0</v>
      </c>
      <c r="AV207" s="109"/>
      <c r="AW207" s="109"/>
      <c r="AX207" s="109"/>
      <c r="AY207" s="109"/>
      <c r="AZ207" s="109">
        <v>0</v>
      </c>
      <c r="BA207" s="109"/>
      <c r="BB207" s="109"/>
      <c r="BC207" s="109"/>
      <c r="BD207" s="109"/>
      <c r="BE207" s="109">
        <v>0</v>
      </c>
      <c r="BF207" s="109"/>
      <c r="BG207" s="109"/>
      <c r="BH207" s="109"/>
      <c r="BI207" s="109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</row>
    <row r="208" spans="1:78" s="4" customFormat="1" ht="14.25" x14ac:dyDescent="0.2">
      <c r="A208" s="73">
        <v>0</v>
      </c>
      <c r="B208" s="74"/>
      <c r="C208" s="74"/>
      <c r="D208" s="111" t="s">
        <v>234</v>
      </c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8"/>
      <c r="Q208" s="106"/>
      <c r="R208" s="106"/>
      <c r="S208" s="106"/>
      <c r="T208" s="106"/>
      <c r="U208" s="106"/>
      <c r="V208" s="111"/>
      <c r="W208" s="77"/>
      <c r="X208" s="77"/>
      <c r="Y208" s="77"/>
      <c r="Z208" s="77"/>
      <c r="AA208" s="77"/>
      <c r="AB208" s="77"/>
      <c r="AC208" s="77"/>
      <c r="AD208" s="77"/>
      <c r="AE208" s="78"/>
      <c r="AF208" s="107"/>
      <c r="AG208" s="107"/>
      <c r="AH208" s="107"/>
      <c r="AI208" s="107"/>
      <c r="AJ208" s="107"/>
      <c r="AK208" s="107"/>
      <c r="AL208" s="107"/>
      <c r="AM208" s="107"/>
      <c r="AN208" s="107"/>
      <c r="AO208" s="107"/>
      <c r="AP208" s="107"/>
      <c r="AQ208" s="107"/>
      <c r="AR208" s="107"/>
      <c r="AS208" s="107"/>
      <c r="AT208" s="107"/>
      <c r="AU208" s="107"/>
      <c r="AV208" s="107"/>
      <c r="AW208" s="107"/>
      <c r="AX208" s="107"/>
      <c r="AY208" s="107"/>
      <c r="AZ208" s="107"/>
      <c r="BA208" s="107"/>
      <c r="BB208" s="107"/>
      <c r="BC208" s="107"/>
      <c r="BD208" s="107"/>
      <c r="BE208" s="107"/>
      <c r="BF208" s="107"/>
      <c r="BG208" s="107"/>
      <c r="BH208" s="107"/>
      <c r="BI208" s="107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21"/>
      <c r="BX208" s="21"/>
      <c r="BY208" s="21"/>
      <c r="BZ208" s="21"/>
    </row>
    <row r="209" spans="1:79" s="8" customFormat="1" ht="77.25" customHeight="1" x14ac:dyDescent="0.2">
      <c r="A209" s="57">
        <v>1</v>
      </c>
      <c r="B209" s="58"/>
      <c r="C209" s="58"/>
      <c r="D209" s="108" t="s">
        <v>235</v>
      </c>
      <c r="E209" s="67"/>
      <c r="F209" s="67"/>
      <c r="G209" s="67"/>
      <c r="H209" s="67"/>
      <c r="I209" s="67"/>
      <c r="J209" s="67"/>
      <c r="K209" s="67"/>
      <c r="L209" s="67"/>
      <c r="M209" s="67"/>
      <c r="N209" s="67"/>
      <c r="O209" s="67"/>
      <c r="P209" s="68"/>
      <c r="Q209" s="47" t="s">
        <v>236</v>
      </c>
      <c r="R209" s="47"/>
      <c r="S209" s="47"/>
      <c r="T209" s="47"/>
      <c r="U209" s="47"/>
      <c r="V209" s="108" t="s">
        <v>227</v>
      </c>
      <c r="W209" s="67"/>
      <c r="X209" s="67"/>
      <c r="Y209" s="67"/>
      <c r="Z209" s="67"/>
      <c r="AA209" s="67"/>
      <c r="AB209" s="67"/>
      <c r="AC209" s="67"/>
      <c r="AD209" s="67"/>
      <c r="AE209" s="68"/>
      <c r="AF209" s="109">
        <v>0</v>
      </c>
      <c r="AG209" s="109"/>
      <c r="AH209" s="109"/>
      <c r="AI209" s="109"/>
      <c r="AJ209" s="109"/>
      <c r="AK209" s="109">
        <v>100</v>
      </c>
      <c r="AL209" s="109"/>
      <c r="AM209" s="109"/>
      <c r="AN209" s="109"/>
      <c r="AO209" s="109"/>
      <c r="AP209" s="109">
        <v>100</v>
      </c>
      <c r="AQ209" s="109"/>
      <c r="AR209" s="109"/>
      <c r="AS209" s="109"/>
      <c r="AT209" s="109"/>
      <c r="AU209" s="109">
        <v>0</v>
      </c>
      <c r="AV209" s="109"/>
      <c r="AW209" s="109"/>
      <c r="AX209" s="109"/>
      <c r="AY209" s="109"/>
      <c r="AZ209" s="109">
        <v>100</v>
      </c>
      <c r="BA209" s="109"/>
      <c r="BB209" s="109"/>
      <c r="BC209" s="109"/>
      <c r="BD209" s="109"/>
      <c r="BE209" s="109">
        <v>100</v>
      </c>
      <c r="BF209" s="109"/>
      <c r="BG209" s="109"/>
      <c r="BH209" s="109"/>
      <c r="BI209" s="109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</row>
    <row r="210" spans="1:79" s="8" customFormat="1" ht="105" customHeight="1" x14ac:dyDescent="0.2">
      <c r="A210" s="57">
        <v>2</v>
      </c>
      <c r="B210" s="58"/>
      <c r="C210" s="58"/>
      <c r="D210" s="108" t="s">
        <v>237</v>
      </c>
      <c r="E210" s="67"/>
      <c r="F210" s="67"/>
      <c r="G210" s="67"/>
      <c r="H210" s="67"/>
      <c r="I210" s="67"/>
      <c r="J210" s="67"/>
      <c r="K210" s="67"/>
      <c r="L210" s="67"/>
      <c r="M210" s="67"/>
      <c r="N210" s="67"/>
      <c r="O210" s="67"/>
      <c r="P210" s="68"/>
      <c r="Q210" s="47" t="s">
        <v>236</v>
      </c>
      <c r="R210" s="47"/>
      <c r="S210" s="47"/>
      <c r="T210" s="47"/>
      <c r="U210" s="47"/>
      <c r="V210" s="108" t="s">
        <v>227</v>
      </c>
      <c r="W210" s="67"/>
      <c r="X210" s="67"/>
      <c r="Y210" s="67"/>
      <c r="Z210" s="67"/>
      <c r="AA210" s="67"/>
      <c r="AB210" s="67"/>
      <c r="AC210" s="67"/>
      <c r="AD210" s="67"/>
      <c r="AE210" s="68"/>
      <c r="AF210" s="109">
        <v>0</v>
      </c>
      <c r="AG210" s="109"/>
      <c r="AH210" s="109"/>
      <c r="AI210" s="109"/>
      <c r="AJ210" s="109"/>
      <c r="AK210" s="109">
        <v>0</v>
      </c>
      <c r="AL210" s="109"/>
      <c r="AM210" s="109"/>
      <c r="AN210" s="109"/>
      <c r="AO210" s="109"/>
      <c r="AP210" s="109">
        <v>0</v>
      </c>
      <c r="AQ210" s="109"/>
      <c r="AR210" s="109"/>
      <c r="AS210" s="109"/>
      <c r="AT210" s="109"/>
      <c r="AU210" s="109">
        <v>0</v>
      </c>
      <c r="AV210" s="109"/>
      <c r="AW210" s="109"/>
      <c r="AX210" s="109"/>
      <c r="AY210" s="109"/>
      <c r="AZ210" s="109">
        <v>0</v>
      </c>
      <c r="BA210" s="109"/>
      <c r="BB210" s="109"/>
      <c r="BC210" s="109"/>
      <c r="BD210" s="109"/>
      <c r="BE210" s="109">
        <v>0</v>
      </c>
      <c r="BF210" s="109"/>
      <c r="BG210" s="109"/>
      <c r="BH210" s="109"/>
      <c r="BI210" s="109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</row>
    <row r="211" spans="1:79" s="8" customFormat="1" ht="105" customHeight="1" x14ac:dyDescent="0.2">
      <c r="A211" s="57">
        <v>3</v>
      </c>
      <c r="B211" s="58"/>
      <c r="C211" s="58"/>
      <c r="D211" s="108" t="s">
        <v>238</v>
      </c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8"/>
      <c r="Q211" s="47" t="s">
        <v>236</v>
      </c>
      <c r="R211" s="47"/>
      <c r="S211" s="47"/>
      <c r="T211" s="47"/>
      <c r="U211" s="47"/>
      <c r="V211" s="108" t="s">
        <v>227</v>
      </c>
      <c r="W211" s="67"/>
      <c r="X211" s="67"/>
      <c r="Y211" s="67"/>
      <c r="Z211" s="67"/>
      <c r="AA211" s="67"/>
      <c r="AB211" s="67"/>
      <c r="AC211" s="67"/>
      <c r="AD211" s="67"/>
      <c r="AE211" s="68"/>
      <c r="AF211" s="109">
        <v>0</v>
      </c>
      <c r="AG211" s="109"/>
      <c r="AH211" s="109"/>
      <c r="AI211" s="109"/>
      <c r="AJ211" s="109"/>
      <c r="AK211" s="109">
        <v>0</v>
      </c>
      <c r="AL211" s="109"/>
      <c r="AM211" s="109"/>
      <c r="AN211" s="109"/>
      <c r="AO211" s="109"/>
      <c r="AP211" s="109">
        <v>0</v>
      </c>
      <c r="AQ211" s="109"/>
      <c r="AR211" s="109"/>
      <c r="AS211" s="109"/>
      <c r="AT211" s="109"/>
      <c r="AU211" s="109">
        <v>0</v>
      </c>
      <c r="AV211" s="109"/>
      <c r="AW211" s="109"/>
      <c r="AX211" s="109"/>
      <c r="AY211" s="109"/>
      <c r="AZ211" s="109">
        <v>0</v>
      </c>
      <c r="BA211" s="109"/>
      <c r="BB211" s="109"/>
      <c r="BC211" s="109"/>
      <c r="BD211" s="109"/>
      <c r="BE211" s="109">
        <v>0</v>
      </c>
      <c r="BF211" s="109"/>
      <c r="BG211" s="109"/>
      <c r="BH211" s="109"/>
      <c r="BI211" s="109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</row>
    <row r="212" spans="1:79" s="8" customFormat="1" ht="75" customHeight="1" x14ac:dyDescent="0.2">
      <c r="A212" s="57">
        <v>4</v>
      </c>
      <c r="B212" s="58"/>
      <c r="C212" s="58"/>
      <c r="D212" s="108" t="s">
        <v>239</v>
      </c>
      <c r="E212" s="67"/>
      <c r="F212" s="67"/>
      <c r="G212" s="67"/>
      <c r="H212" s="67"/>
      <c r="I212" s="67"/>
      <c r="J212" s="67"/>
      <c r="K212" s="67"/>
      <c r="L212" s="67"/>
      <c r="M212" s="67"/>
      <c r="N212" s="67"/>
      <c r="O212" s="67"/>
      <c r="P212" s="68"/>
      <c r="Q212" s="47" t="s">
        <v>236</v>
      </c>
      <c r="R212" s="47"/>
      <c r="S212" s="47"/>
      <c r="T212" s="47"/>
      <c r="U212" s="47"/>
      <c r="V212" s="108" t="s">
        <v>207</v>
      </c>
      <c r="W212" s="67"/>
      <c r="X212" s="67"/>
      <c r="Y212" s="67"/>
      <c r="Z212" s="67"/>
      <c r="AA212" s="67"/>
      <c r="AB212" s="67"/>
      <c r="AC212" s="67"/>
      <c r="AD212" s="67"/>
      <c r="AE212" s="68"/>
      <c r="AF212" s="109">
        <v>0</v>
      </c>
      <c r="AG212" s="109"/>
      <c r="AH212" s="109"/>
      <c r="AI212" s="109"/>
      <c r="AJ212" s="109"/>
      <c r="AK212" s="109">
        <v>100</v>
      </c>
      <c r="AL212" s="109"/>
      <c r="AM212" s="109"/>
      <c r="AN212" s="109"/>
      <c r="AO212" s="109"/>
      <c r="AP212" s="109">
        <v>100</v>
      </c>
      <c r="AQ212" s="109"/>
      <c r="AR212" s="109"/>
      <c r="AS212" s="109"/>
      <c r="AT212" s="109"/>
      <c r="AU212" s="109">
        <v>0</v>
      </c>
      <c r="AV212" s="109"/>
      <c r="AW212" s="109"/>
      <c r="AX212" s="109"/>
      <c r="AY212" s="109"/>
      <c r="AZ212" s="109">
        <v>100</v>
      </c>
      <c r="BA212" s="109"/>
      <c r="BB212" s="109"/>
      <c r="BC212" s="109"/>
      <c r="BD212" s="109"/>
      <c r="BE212" s="109">
        <v>100</v>
      </c>
      <c r="BF212" s="109"/>
      <c r="BG212" s="109"/>
      <c r="BH212" s="109"/>
      <c r="BI212" s="109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</row>
    <row r="213" spans="1:79" s="8" customFormat="1" ht="60" customHeight="1" x14ac:dyDescent="0.2">
      <c r="A213" s="57">
        <v>5</v>
      </c>
      <c r="B213" s="58"/>
      <c r="C213" s="58"/>
      <c r="D213" s="108" t="s">
        <v>240</v>
      </c>
      <c r="E213" s="67"/>
      <c r="F213" s="67"/>
      <c r="G213" s="67"/>
      <c r="H213" s="67"/>
      <c r="I213" s="67"/>
      <c r="J213" s="67"/>
      <c r="K213" s="67"/>
      <c r="L213" s="67"/>
      <c r="M213" s="67"/>
      <c r="N213" s="67"/>
      <c r="O213" s="67"/>
      <c r="P213" s="68"/>
      <c r="Q213" s="47" t="s">
        <v>236</v>
      </c>
      <c r="R213" s="47"/>
      <c r="S213" s="47"/>
      <c r="T213" s="47"/>
      <c r="U213" s="47"/>
      <c r="V213" s="108" t="s">
        <v>207</v>
      </c>
      <c r="W213" s="67"/>
      <c r="X213" s="67"/>
      <c r="Y213" s="67"/>
      <c r="Z213" s="67"/>
      <c r="AA213" s="67"/>
      <c r="AB213" s="67"/>
      <c r="AC213" s="67"/>
      <c r="AD213" s="67"/>
      <c r="AE213" s="68"/>
      <c r="AF213" s="109">
        <v>0</v>
      </c>
      <c r="AG213" s="109"/>
      <c r="AH213" s="109"/>
      <c r="AI213" s="109"/>
      <c r="AJ213" s="109"/>
      <c r="AK213" s="109">
        <v>0</v>
      </c>
      <c r="AL213" s="109"/>
      <c r="AM213" s="109"/>
      <c r="AN213" s="109"/>
      <c r="AO213" s="109"/>
      <c r="AP213" s="109">
        <v>0</v>
      </c>
      <c r="AQ213" s="109"/>
      <c r="AR213" s="109"/>
      <c r="AS213" s="109"/>
      <c r="AT213" s="109"/>
      <c r="AU213" s="109">
        <v>0</v>
      </c>
      <c r="AV213" s="109"/>
      <c r="AW213" s="109"/>
      <c r="AX213" s="109"/>
      <c r="AY213" s="109"/>
      <c r="AZ213" s="109">
        <v>0</v>
      </c>
      <c r="BA213" s="109"/>
      <c r="BB213" s="109"/>
      <c r="BC213" s="109"/>
      <c r="BD213" s="109"/>
      <c r="BE213" s="109">
        <v>0</v>
      </c>
      <c r="BF213" s="109"/>
      <c r="BG213" s="109"/>
      <c r="BH213" s="109"/>
      <c r="BI213" s="109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</row>
    <row r="214" spans="1:79" s="8" customFormat="1" ht="90" customHeight="1" x14ac:dyDescent="0.2">
      <c r="A214" s="57">
        <v>6</v>
      </c>
      <c r="B214" s="58"/>
      <c r="C214" s="58"/>
      <c r="D214" s="108" t="s">
        <v>241</v>
      </c>
      <c r="E214" s="67"/>
      <c r="F214" s="67"/>
      <c r="G214" s="67"/>
      <c r="H214" s="67"/>
      <c r="I214" s="67"/>
      <c r="J214" s="67"/>
      <c r="K214" s="67"/>
      <c r="L214" s="67"/>
      <c r="M214" s="67"/>
      <c r="N214" s="67"/>
      <c r="O214" s="67"/>
      <c r="P214" s="68"/>
      <c r="Q214" s="47" t="s">
        <v>236</v>
      </c>
      <c r="R214" s="47"/>
      <c r="S214" s="47"/>
      <c r="T214" s="47"/>
      <c r="U214" s="47"/>
      <c r="V214" s="108" t="s">
        <v>207</v>
      </c>
      <c r="W214" s="67"/>
      <c r="X214" s="67"/>
      <c r="Y214" s="67"/>
      <c r="Z214" s="67"/>
      <c r="AA214" s="67"/>
      <c r="AB214" s="67"/>
      <c r="AC214" s="67"/>
      <c r="AD214" s="67"/>
      <c r="AE214" s="68"/>
      <c r="AF214" s="109">
        <v>0</v>
      </c>
      <c r="AG214" s="109"/>
      <c r="AH214" s="109"/>
      <c r="AI214" s="109"/>
      <c r="AJ214" s="109"/>
      <c r="AK214" s="109">
        <v>0</v>
      </c>
      <c r="AL214" s="109"/>
      <c r="AM214" s="109"/>
      <c r="AN214" s="109"/>
      <c r="AO214" s="109"/>
      <c r="AP214" s="109">
        <v>0</v>
      </c>
      <c r="AQ214" s="109"/>
      <c r="AR214" s="109"/>
      <c r="AS214" s="109"/>
      <c r="AT214" s="109"/>
      <c r="AU214" s="109">
        <v>0</v>
      </c>
      <c r="AV214" s="109"/>
      <c r="AW214" s="109"/>
      <c r="AX214" s="109"/>
      <c r="AY214" s="109"/>
      <c r="AZ214" s="109">
        <v>0</v>
      </c>
      <c r="BA214" s="109"/>
      <c r="BB214" s="109"/>
      <c r="BC214" s="109"/>
      <c r="BD214" s="109"/>
      <c r="BE214" s="109">
        <v>0</v>
      </c>
      <c r="BF214" s="109"/>
      <c r="BG214" s="109"/>
      <c r="BH214" s="109"/>
      <c r="BI214" s="109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</row>
    <row r="215" spans="1:79" s="8" customFormat="1" ht="60" customHeight="1" x14ac:dyDescent="0.2">
      <c r="A215" s="57">
        <v>7</v>
      </c>
      <c r="B215" s="58"/>
      <c r="C215" s="58"/>
      <c r="D215" s="108" t="s">
        <v>312</v>
      </c>
      <c r="E215" s="67"/>
      <c r="F215" s="67"/>
      <c r="G215" s="67"/>
      <c r="H215" s="67"/>
      <c r="I215" s="67"/>
      <c r="J215" s="67"/>
      <c r="K215" s="67"/>
      <c r="L215" s="67"/>
      <c r="M215" s="67"/>
      <c r="N215" s="67"/>
      <c r="O215" s="67"/>
      <c r="P215" s="68"/>
      <c r="Q215" s="47" t="s">
        <v>236</v>
      </c>
      <c r="R215" s="47"/>
      <c r="S215" s="47"/>
      <c r="T215" s="47"/>
      <c r="U215" s="47"/>
      <c r="V215" s="108" t="s">
        <v>227</v>
      </c>
      <c r="W215" s="67"/>
      <c r="X215" s="67"/>
      <c r="Y215" s="67"/>
      <c r="Z215" s="67"/>
      <c r="AA215" s="67"/>
      <c r="AB215" s="67"/>
      <c r="AC215" s="67"/>
      <c r="AD215" s="67"/>
      <c r="AE215" s="68"/>
      <c r="AF215" s="109">
        <v>0</v>
      </c>
      <c r="AG215" s="109"/>
      <c r="AH215" s="109"/>
      <c r="AI215" s="109"/>
      <c r="AJ215" s="109"/>
      <c r="AK215" s="109">
        <v>0</v>
      </c>
      <c r="AL215" s="109"/>
      <c r="AM215" s="109"/>
      <c r="AN215" s="109"/>
      <c r="AO215" s="109"/>
      <c r="AP215" s="109">
        <v>0</v>
      </c>
      <c r="AQ215" s="109"/>
      <c r="AR215" s="109"/>
      <c r="AS215" s="109"/>
      <c r="AT215" s="109"/>
      <c r="AU215" s="109">
        <v>0</v>
      </c>
      <c r="AV215" s="109"/>
      <c r="AW215" s="109"/>
      <c r="AX215" s="109"/>
      <c r="AY215" s="109"/>
      <c r="AZ215" s="109">
        <v>0</v>
      </c>
      <c r="BA215" s="109"/>
      <c r="BB215" s="109"/>
      <c r="BC215" s="109"/>
      <c r="BD215" s="109"/>
      <c r="BE215" s="109">
        <v>0</v>
      </c>
      <c r="BF215" s="109"/>
      <c r="BG215" s="109"/>
      <c r="BH215" s="109"/>
      <c r="BI215" s="109"/>
      <c r="BJ215" s="20"/>
      <c r="BK215" s="20"/>
      <c r="BL215" s="20"/>
      <c r="BM215" s="20"/>
      <c r="BN215" s="20"/>
      <c r="BO215" s="20"/>
      <c r="BP215" s="20"/>
      <c r="BQ215" s="20"/>
      <c r="BR215" s="20"/>
      <c r="BS215" s="20"/>
      <c r="BT215" s="20"/>
      <c r="BU215" s="20"/>
      <c r="BV215" s="20"/>
      <c r="BW215" s="20"/>
      <c r="BX215" s="20"/>
      <c r="BY215" s="20"/>
      <c r="BZ215" s="20"/>
    </row>
    <row r="216" spans="1:79" x14ac:dyDescent="0.2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  <c r="BP216" s="23"/>
      <c r="BQ216" s="23"/>
      <c r="BR216" s="23"/>
      <c r="BS216" s="23"/>
      <c r="BT216" s="23"/>
      <c r="BU216" s="23"/>
      <c r="BV216" s="23"/>
      <c r="BW216" s="23"/>
      <c r="BX216" s="23"/>
      <c r="BY216" s="23"/>
      <c r="BZ216" s="23"/>
    </row>
    <row r="217" spans="1:79" ht="14.25" customHeight="1" x14ac:dyDescent="0.2">
      <c r="A217" s="15" t="s">
        <v>124</v>
      </c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23"/>
      <c r="BN217" s="23"/>
      <c r="BO217" s="23"/>
      <c r="BP217" s="23"/>
      <c r="BQ217" s="23"/>
      <c r="BR217" s="23"/>
      <c r="BS217" s="23"/>
      <c r="BT217" s="23"/>
      <c r="BU217" s="23"/>
      <c r="BV217" s="23"/>
      <c r="BW217" s="23"/>
      <c r="BX217" s="23"/>
      <c r="BY217" s="23"/>
      <c r="BZ217" s="23"/>
    </row>
    <row r="218" spans="1:79" ht="15" customHeight="1" x14ac:dyDescent="0.2">
      <c r="A218" s="83" t="s">
        <v>267</v>
      </c>
      <c r="B218" s="83"/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  <c r="AA218" s="83"/>
      <c r="AB218" s="83"/>
      <c r="AC218" s="83"/>
      <c r="AD218" s="83"/>
      <c r="AE218" s="83"/>
      <c r="AF218" s="83"/>
      <c r="AG218" s="83"/>
      <c r="AH218" s="83"/>
      <c r="AI218" s="83"/>
      <c r="AJ218" s="83"/>
      <c r="AK218" s="83"/>
      <c r="AL218" s="83"/>
      <c r="AM218" s="83"/>
      <c r="AN218" s="83"/>
      <c r="AO218" s="83"/>
      <c r="AP218" s="83"/>
      <c r="AQ218" s="83"/>
      <c r="AR218" s="83"/>
      <c r="AS218" s="83"/>
      <c r="AT218" s="83"/>
      <c r="AU218" s="83"/>
      <c r="AV218" s="83"/>
      <c r="AW218" s="83"/>
      <c r="AX218" s="83"/>
      <c r="AY218" s="83"/>
      <c r="AZ218" s="83"/>
      <c r="BA218" s="83"/>
      <c r="BB218" s="83"/>
      <c r="BC218" s="83"/>
      <c r="BD218" s="83"/>
      <c r="BE218" s="83"/>
      <c r="BF218" s="83"/>
      <c r="BG218" s="83"/>
      <c r="BH218" s="83"/>
      <c r="BI218" s="83"/>
      <c r="BJ218" s="83"/>
      <c r="BK218" s="83"/>
      <c r="BL218" s="83"/>
      <c r="BM218" s="83"/>
      <c r="BN218" s="83"/>
      <c r="BO218" s="83"/>
      <c r="BP218" s="83"/>
      <c r="BQ218" s="83"/>
      <c r="BR218" s="83"/>
      <c r="BS218" s="23"/>
      <c r="BT218" s="23"/>
      <c r="BU218" s="23"/>
      <c r="BV218" s="23"/>
      <c r="BW218" s="23"/>
      <c r="BX218" s="23"/>
      <c r="BY218" s="23"/>
      <c r="BZ218" s="23"/>
    </row>
    <row r="219" spans="1:79" ht="12.95" customHeight="1" x14ac:dyDescent="0.2">
      <c r="A219" s="44" t="s">
        <v>19</v>
      </c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6"/>
      <c r="U219" s="47" t="s">
        <v>268</v>
      </c>
      <c r="V219" s="47"/>
      <c r="W219" s="47"/>
      <c r="X219" s="47"/>
      <c r="Y219" s="47"/>
      <c r="Z219" s="47"/>
      <c r="AA219" s="47"/>
      <c r="AB219" s="47"/>
      <c r="AC219" s="47"/>
      <c r="AD219" s="47"/>
      <c r="AE219" s="47" t="s">
        <v>271</v>
      </c>
      <c r="AF219" s="47"/>
      <c r="AG219" s="47"/>
      <c r="AH219" s="47"/>
      <c r="AI219" s="47"/>
      <c r="AJ219" s="47"/>
      <c r="AK219" s="47"/>
      <c r="AL219" s="47"/>
      <c r="AM219" s="47"/>
      <c r="AN219" s="47"/>
      <c r="AO219" s="47" t="s">
        <v>278</v>
      </c>
      <c r="AP219" s="47"/>
      <c r="AQ219" s="47"/>
      <c r="AR219" s="47"/>
      <c r="AS219" s="47"/>
      <c r="AT219" s="47"/>
      <c r="AU219" s="47"/>
      <c r="AV219" s="47"/>
      <c r="AW219" s="47"/>
      <c r="AX219" s="47"/>
      <c r="AY219" s="47" t="s">
        <v>289</v>
      </c>
      <c r="AZ219" s="47"/>
      <c r="BA219" s="47"/>
      <c r="BB219" s="47"/>
      <c r="BC219" s="47"/>
      <c r="BD219" s="47"/>
      <c r="BE219" s="47"/>
      <c r="BF219" s="47"/>
      <c r="BG219" s="47"/>
      <c r="BH219" s="47"/>
      <c r="BI219" s="47" t="s">
        <v>294</v>
      </c>
      <c r="BJ219" s="47"/>
      <c r="BK219" s="47"/>
      <c r="BL219" s="47"/>
      <c r="BM219" s="47"/>
      <c r="BN219" s="47"/>
      <c r="BO219" s="47"/>
      <c r="BP219" s="47"/>
      <c r="BQ219" s="47"/>
      <c r="BR219" s="47"/>
      <c r="BS219" s="23"/>
      <c r="BT219" s="23"/>
      <c r="BU219" s="23"/>
      <c r="BV219" s="23"/>
      <c r="BW219" s="23"/>
      <c r="BX219" s="23"/>
      <c r="BY219" s="23"/>
      <c r="BZ219" s="23"/>
    </row>
    <row r="220" spans="1:79" ht="30" customHeight="1" x14ac:dyDescent="0.2">
      <c r="A220" s="48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50"/>
      <c r="U220" s="47" t="s">
        <v>4</v>
      </c>
      <c r="V220" s="47"/>
      <c r="W220" s="47"/>
      <c r="X220" s="47"/>
      <c r="Y220" s="47"/>
      <c r="Z220" s="47" t="s">
        <v>3</v>
      </c>
      <c r="AA220" s="47"/>
      <c r="AB220" s="47"/>
      <c r="AC220" s="47"/>
      <c r="AD220" s="47"/>
      <c r="AE220" s="47" t="s">
        <v>4</v>
      </c>
      <c r="AF220" s="47"/>
      <c r="AG220" s="47"/>
      <c r="AH220" s="47"/>
      <c r="AI220" s="47"/>
      <c r="AJ220" s="47" t="s">
        <v>3</v>
      </c>
      <c r="AK220" s="47"/>
      <c r="AL220" s="47"/>
      <c r="AM220" s="47"/>
      <c r="AN220" s="47"/>
      <c r="AO220" s="47" t="s">
        <v>4</v>
      </c>
      <c r="AP220" s="47"/>
      <c r="AQ220" s="47"/>
      <c r="AR220" s="47"/>
      <c r="AS220" s="47"/>
      <c r="AT220" s="47" t="s">
        <v>3</v>
      </c>
      <c r="AU220" s="47"/>
      <c r="AV220" s="47"/>
      <c r="AW220" s="47"/>
      <c r="AX220" s="47"/>
      <c r="AY220" s="47" t="s">
        <v>4</v>
      </c>
      <c r="AZ220" s="47"/>
      <c r="BA220" s="47"/>
      <c r="BB220" s="47"/>
      <c r="BC220" s="47"/>
      <c r="BD220" s="47" t="s">
        <v>3</v>
      </c>
      <c r="BE220" s="47"/>
      <c r="BF220" s="47"/>
      <c r="BG220" s="47"/>
      <c r="BH220" s="47"/>
      <c r="BI220" s="47" t="s">
        <v>4</v>
      </c>
      <c r="BJ220" s="47"/>
      <c r="BK220" s="47"/>
      <c r="BL220" s="47"/>
      <c r="BM220" s="47"/>
      <c r="BN220" s="47" t="s">
        <v>3</v>
      </c>
      <c r="BO220" s="47"/>
      <c r="BP220" s="47"/>
      <c r="BQ220" s="47"/>
      <c r="BR220" s="47"/>
      <c r="BS220" s="23"/>
      <c r="BT220" s="23"/>
      <c r="BU220" s="23"/>
      <c r="BV220" s="23"/>
      <c r="BW220" s="23"/>
      <c r="BX220" s="23"/>
      <c r="BY220" s="23"/>
      <c r="BZ220" s="23"/>
    </row>
    <row r="221" spans="1:79" ht="15" customHeight="1" x14ac:dyDescent="0.2">
      <c r="A221" s="51">
        <v>1</v>
      </c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3"/>
      <c r="U221" s="47">
        <v>2</v>
      </c>
      <c r="V221" s="47"/>
      <c r="W221" s="47"/>
      <c r="X221" s="47"/>
      <c r="Y221" s="47"/>
      <c r="Z221" s="47">
        <v>3</v>
      </c>
      <c r="AA221" s="47"/>
      <c r="AB221" s="47"/>
      <c r="AC221" s="47"/>
      <c r="AD221" s="47"/>
      <c r="AE221" s="47">
        <v>4</v>
      </c>
      <c r="AF221" s="47"/>
      <c r="AG221" s="47"/>
      <c r="AH221" s="47"/>
      <c r="AI221" s="47"/>
      <c r="AJ221" s="47">
        <v>5</v>
      </c>
      <c r="AK221" s="47"/>
      <c r="AL221" s="47"/>
      <c r="AM221" s="47"/>
      <c r="AN221" s="47"/>
      <c r="AO221" s="47">
        <v>6</v>
      </c>
      <c r="AP221" s="47"/>
      <c r="AQ221" s="47"/>
      <c r="AR221" s="47"/>
      <c r="AS221" s="47"/>
      <c r="AT221" s="47">
        <v>7</v>
      </c>
      <c r="AU221" s="47"/>
      <c r="AV221" s="47"/>
      <c r="AW221" s="47"/>
      <c r="AX221" s="47"/>
      <c r="AY221" s="47">
        <v>8</v>
      </c>
      <c r="AZ221" s="47"/>
      <c r="BA221" s="47"/>
      <c r="BB221" s="47"/>
      <c r="BC221" s="47"/>
      <c r="BD221" s="47">
        <v>9</v>
      </c>
      <c r="BE221" s="47"/>
      <c r="BF221" s="47"/>
      <c r="BG221" s="47"/>
      <c r="BH221" s="47"/>
      <c r="BI221" s="47">
        <v>10</v>
      </c>
      <c r="BJ221" s="47"/>
      <c r="BK221" s="47"/>
      <c r="BL221" s="47"/>
      <c r="BM221" s="47"/>
      <c r="BN221" s="47">
        <v>11</v>
      </c>
      <c r="BO221" s="47"/>
      <c r="BP221" s="47"/>
      <c r="BQ221" s="47"/>
      <c r="BR221" s="47"/>
      <c r="BS221" s="23"/>
      <c r="BT221" s="23"/>
      <c r="BU221" s="23"/>
      <c r="BV221" s="23"/>
      <c r="BW221" s="23"/>
      <c r="BX221" s="23"/>
      <c r="BY221" s="23"/>
      <c r="BZ221" s="23"/>
    </row>
    <row r="222" spans="1:79" s="1" customFormat="1" ht="15.75" hidden="1" customHeight="1" x14ac:dyDescent="0.2">
      <c r="A222" s="57" t="s">
        <v>57</v>
      </c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9"/>
      <c r="U222" s="84" t="s">
        <v>65</v>
      </c>
      <c r="V222" s="84"/>
      <c r="W222" s="84"/>
      <c r="X222" s="84"/>
      <c r="Y222" s="84"/>
      <c r="Z222" s="105" t="s">
        <v>66</v>
      </c>
      <c r="AA222" s="105"/>
      <c r="AB222" s="105"/>
      <c r="AC222" s="105"/>
      <c r="AD222" s="105"/>
      <c r="AE222" s="84" t="s">
        <v>67</v>
      </c>
      <c r="AF222" s="84"/>
      <c r="AG222" s="84"/>
      <c r="AH222" s="84"/>
      <c r="AI222" s="84"/>
      <c r="AJ222" s="105" t="s">
        <v>68</v>
      </c>
      <c r="AK222" s="105"/>
      <c r="AL222" s="105"/>
      <c r="AM222" s="105"/>
      <c r="AN222" s="105"/>
      <c r="AO222" s="84" t="s">
        <v>58</v>
      </c>
      <c r="AP222" s="84"/>
      <c r="AQ222" s="84"/>
      <c r="AR222" s="84"/>
      <c r="AS222" s="84"/>
      <c r="AT222" s="105" t="s">
        <v>59</v>
      </c>
      <c r="AU222" s="105"/>
      <c r="AV222" s="105"/>
      <c r="AW222" s="105"/>
      <c r="AX222" s="105"/>
      <c r="AY222" s="84" t="s">
        <v>60</v>
      </c>
      <c r="AZ222" s="84"/>
      <c r="BA222" s="84"/>
      <c r="BB222" s="84"/>
      <c r="BC222" s="84"/>
      <c r="BD222" s="105" t="s">
        <v>61</v>
      </c>
      <c r="BE222" s="105"/>
      <c r="BF222" s="105"/>
      <c r="BG222" s="105"/>
      <c r="BH222" s="105"/>
      <c r="BI222" s="84" t="s">
        <v>62</v>
      </c>
      <c r="BJ222" s="84"/>
      <c r="BK222" s="84"/>
      <c r="BL222" s="84"/>
      <c r="BM222" s="84"/>
      <c r="BN222" s="105" t="s">
        <v>63</v>
      </c>
      <c r="BO222" s="105"/>
      <c r="BP222" s="105"/>
      <c r="BQ222" s="105"/>
      <c r="BR222" s="105"/>
      <c r="BS222" s="23"/>
      <c r="BT222" s="23"/>
      <c r="BU222" s="23"/>
      <c r="BV222" s="23"/>
      <c r="BW222" s="23"/>
      <c r="BX222" s="23"/>
      <c r="BY222" s="23"/>
      <c r="BZ222" s="23"/>
      <c r="CA222" t="s">
        <v>41</v>
      </c>
    </row>
    <row r="223" spans="1:79" s="4" customFormat="1" ht="12.75" customHeight="1" x14ac:dyDescent="0.2">
      <c r="A223" s="73" t="s">
        <v>147</v>
      </c>
      <c r="B223" s="74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5"/>
      <c r="U223" s="113"/>
      <c r="V223" s="113"/>
      <c r="W223" s="113"/>
      <c r="X223" s="113"/>
      <c r="Y223" s="113"/>
      <c r="Z223" s="113"/>
      <c r="AA223" s="113"/>
      <c r="AB223" s="113"/>
      <c r="AC223" s="113"/>
      <c r="AD223" s="113"/>
      <c r="AE223" s="113"/>
      <c r="AF223" s="113"/>
      <c r="AG223" s="113"/>
      <c r="AH223" s="113"/>
      <c r="AI223" s="113"/>
      <c r="AJ223" s="113"/>
      <c r="AK223" s="113"/>
      <c r="AL223" s="113"/>
      <c r="AM223" s="113"/>
      <c r="AN223" s="113"/>
      <c r="AO223" s="113"/>
      <c r="AP223" s="113"/>
      <c r="AQ223" s="113"/>
      <c r="AR223" s="113"/>
      <c r="AS223" s="113"/>
      <c r="AT223" s="113"/>
      <c r="AU223" s="113"/>
      <c r="AV223" s="113"/>
      <c r="AW223" s="113"/>
      <c r="AX223" s="113"/>
      <c r="AY223" s="113"/>
      <c r="AZ223" s="113"/>
      <c r="BA223" s="113"/>
      <c r="BB223" s="113"/>
      <c r="BC223" s="113"/>
      <c r="BD223" s="113"/>
      <c r="BE223" s="113"/>
      <c r="BF223" s="113"/>
      <c r="BG223" s="113"/>
      <c r="BH223" s="113"/>
      <c r="BI223" s="113"/>
      <c r="BJ223" s="113"/>
      <c r="BK223" s="113"/>
      <c r="BL223" s="113"/>
      <c r="BM223" s="113"/>
      <c r="BN223" s="113"/>
      <c r="BO223" s="113"/>
      <c r="BP223" s="113"/>
      <c r="BQ223" s="113"/>
      <c r="BR223" s="113"/>
      <c r="BS223" s="21"/>
      <c r="BT223" s="21"/>
      <c r="BU223" s="21"/>
      <c r="BV223" s="21"/>
      <c r="BW223" s="21"/>
      <c r="BX223" s="21"/>
      <c r="BY223" s="21"/>
      <c r="BZ223" s="21"/>
      <c r="CA223" s="4" t="s">
        <v>42</v>
      </c>
    </row>
    <row r="224" spans="1:79" s="8" customFormat="1" ht="38.25" customHeight="1" x14ac:dyDescent="0.2">
      <c r="A224" s="66" t="s">
        <v>242</v>
      </c>
      <c r="B224" s="67"/>
      <c r="C224" s="67"/>
      <c r="D224" s="67"/>
      <c r="E224" s="67"/>
      <c r="F224" s="67"/>
      <c r="G224" s="67"/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68"/>
      <c r="U224" s="114" t="s">
        <v>173</v>
      </c>
      <c r="V224" s="114"/>
      <c r="W224" s="114"/>
      <c r="X224" s="114"/>
      <c r="Y224" s="114"/>
      <c r="Z224" s="114"/>
      <c r="AA224" s="114"/>
      <c r="AB224" s="114"/>
      <c r="AC224" s="114"/>
      <c r="AD224" s="114"/>
      <c r="AE224" s="114" t="s">
        <v>173</v>
      </c>
      <c r="AF224" s="114"/>
      <c r="AG224" s="114"/>
      <c r="AH224" s="114"/>
      <c r="AI224" s="114"/>
      <c r="AJ224" s="114"/>
      <c r="AK224" s="114"/>
      <c r="AL224" s="114"/>
      <c r="AM224" s="114"/>
      <c r="AN224" s="114"/>
      <c r="AO224" s="114" t="s">
        <v>173</v>
      </c>
      <c r="AP224" s="114"/>
      <c r="AQ224" s="114"/>
      <c r="AR224" s="114"/>
      <c r="AS224" s="114"/>
      <c r="AT224" s="114"/>
      <c r="AU224" s="114"/>
      <c r="AV224" s="114"/>
      <c r="AW224" s="114"/>
      <c r="AX224" s="114"/>
      <c r="AY224" s="114" t="s">
        <v>173</v>
      </c>
      <c r="AZ224" s="114"/>
      <c r="BA224" s="114"/>
      <c r="BB224" s="114"/>
      <c r="BC224" s="114"/>
      <c r="BD224" s="114"/>
      <c r="BE224" s="114"/>
      <c r="BF224" s="114"/>
      <c r="BG224" s="114"/>
      <c r="BH224" s="114"/>
      <c r="BI224" s="114" t="s">
        <v>173</v>
      </c>
      <c r="BJ224" s="114"/>
      <c r="BK224" s="114"/>
      <c r="BL224" s="114"/>
      <c r="BM224" s="114"/>
      <c r="BN224" s="114"/>
      <c r="BO224" s="114"/>
      <c r="BP224" s="114"/>
      <c r="BQ224" s="114"/>
      <c r="BR224" s="114"/>
      <c r="BS224" s="20"/>
      <c r="BT224" s="20"/>
      <c r="BU224" s="20"/>
      <c r="BV224" s="20"/>
      <c r="BW224" s="20"/>
      <c r="BX224" s="20"/>
      <c r="BY224" s="20"/>
      <c r="BZ224" s="20"/>
    </row>
    <row r="225" spans="1:79" x14ac:dyDescent="0.2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  <c r="BP225" s="23"/>
      <c r="BQ225" s="23"/>
      <c r="BR225" s="23"/>
      <c r="BS225" s="23"/>
      <c r="BT225" s="23"/>
      <c r="BU225" s="23"/>
      <c r="BV225" s="23"/>
      <c r="BW225" s="23"/>
      <c r="BX225" s="23"/>
      <c r="BY225" s="23"/>
      <c r="BZ225" s="23"/>
    </row>
    <row r="226" spans="1:79" x14ac:dyDescent="0.2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  <c r="BP226" s="23"/>
      <c r="BQ226" s="23"/>
      <c r="BR226" s="23"/>
      <c r="BS226" s="23"/>
      <c r="BT226" s="23"/>
      <c r="BU226" s="23"/>
      <c r="BV226" s="23"/>
      <c r="BW226" s="23"/>
      <c r="BX226" s="23"/>
      <c r="BY226" s="23"/>
      <c r="BZ226" s="23"/>
    </row>
    <row r="227" spans="1:79" ht="14.25" customHeight="1" x14ac:dyDescent="0.2">
      <c r="A227" s="15" t="s">
        <v>125</v>
      </c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23"/>
      <c r="BN227" s="23"/>
      <c r="BO227" s="23"/>
      <c r="BP227" s="23"/>
      <c r="BQ227" s="23"/>
      <c r="BR227" s="23"/>
      <c r="BS227" s="23"/>
      <c r="BT227" s="23"/>
      <c r="BU227" s="23"/>
      <c r="BV227" s="23"/>
      <c r="BW227" s="23"/>
      <c r="BX227" s="23"/>
      <c r="BY227" s="23"/>
      <c r="BZ227" s="23"/>
    </row>
    <row r="228" spans="1:79" ht="15" customHeight="1" x14ac:dyDescent="0.2">
      <c r="A228" s="44" t="s">
        <v>6</v>
      </c>
      <c r="B228" s="45"/>
      <c r="C228" s="45"/>
      <c r="D228" s="44" t="s">
        <v>10</v>
      </c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6"/>
      <c r="W228" s="47" t="s">
        <v>268</v>
      </c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 t="s">
        <v>272</v>
      </c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 t="s">
        <v>283</v>
      </c>
      <c r="AV228" s="47"/>
      <c r="AW228" s="47"/>
      <c r="AX228" s="47"/>
      <c r="AY228" s="47"/>
      <c r="AZ228" s="47"/>
      <c r="BA228" s="47" t="s">
        <v>290</v>
      </c>
      <c r="BB228" s="47"/>
      <c r="BC228" s="47"/>
      <c r="BD228" s="47"/>
      <c r="BE228" s="47"/>
      <c r="BF228" s="47"/>
      <c r="BG228" s="47" t="s">
        <v>299</v>
      </c>
      <c r="BH228" s="47"/>
      <c r="BI228" s="47"/>
      <c r="BJ228" s="47"/>
      <c r="BK228" s="47"/>
      <c r="BL228" s="47"/>
      <c r="BM228" s="23"/>
      <c r="BN228" s="23"/>
      <c r="BO228" s="23"/>
      <c r="BP228" s="23"/>
      <c r="BQ228" s="23"/>
      <c r="BR228" s="23"/>
      <c r="BS228" s="23"/>
      <c r="BT228" s="23"/>
      <c r="BU228" s="23"/>
      <c r="BV228" s="23"/>
      <c r="BW228" s="23"/>
      <c r="BX228" s="23"/>
      <c r="BY228" s="23"/>
      <c r="BZ228" s="23"/>
    </row>
    <row r="229" spans="1:79" ht="15" customHeight="1" x14ac:dyDescent="0.2">
      <c r="A229" s="115"/>
      <c r="B229" s="116"/>
      <c r="C229" s="116"/>
      <c r="D229" s="115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7"/>
      <c r="W229" s="47" t="s">
        <v>4</v>
      </c>
      <c r="X229" s="47"/>
      <c r="Y229" s="47"/>
      <c r="Z229" s="47"/>
      <c r="AA229" s="47"/>
      <c r="AB229" s="47"/>
      <c r="AC229" s="47" t="s">
        <v>3</v>
      </c>
      <c r="AD229" s="47"/>
      <c r="AE229" s="47"/>
      <c r="AF229" s="47"/>
      <c r="AG229" s="47"/>
      <c r="AH229" s="47"/>
      <c r="AI229" s="47" t="s">
        <v>4</v>
      </c>
      <c r="AJ229" s="47"/>
      <c r="AK229" s="47"/>
      <c r="AL229" s="47"/>
      <c r="AM229" s="47"/>
      <c r="AN229" s="47"/>
      <c r="AO229" s="47" t="s">
        <v>3</v>
      </c>
      <c r="AP229" s="47"/>
      <c r="AQ229" s="47"/>
      <c r="AR229" s="47"/>
      <c r="AS229" s="47"/>
      <c r="AT229" s="47"/>
      <c r="AU229" s="100" t="s">
        <v>4</v>
      </c>
      <c r="AV229" s="100"/>
      <c r="AW229" s="100"/>
      <c r="AX229" s="100" t="s">
        <v>3</v>
      </c>
      <c r="AY229" s="100"/>
      <c r="AZ229" s="100"/>
      <c r="BA229" s="100" t="s">
        <v>4</v>
      </c>
      <c r="BB229" s="100"/>
      <c r="BC229" s="100"/>
      <c r="BD229" s="100" t="s">
        <v>3</v>
      </c>
      <c r="BE229" s="100"/>
      <c r="BF229" s="100"/>
      <c r="BG229" s="100" t="s">
        <v>4</v>
      </c>
      <c r="BH229" s="100"/>
      <c r="BI229" s="100"/>
      <c r="BJ229" s="100" t="s">
        <v>3</v>
      </c>
      <c r="BK229" s="100"/>
      <c r="BL229" s="100"/>
      <c r="BM229" s="23"/>
      <c r="BN229" s="23"/>
      <c r="BO229" s="23"/>
      <c r="BP229" s="23"/>
      <c r="BQ229" s="23"/>
      <c r="BR229" s="23"/>
      <c r="BS229" s="23"/>
      <c r="BT229" s="23"/>
      <c r="BU229" s="23"/>
      <c r="BV229" s="23"/>
      <c r="BW229" s="23"/>
      <c r="BX229" s="23"/>
      <c r="BY229" s="23"/>
      <c r="BZ229" s="23"/>
    </row>
    <row r="230" spans="1:79" ht="57" customHeight="1" x14ac:dyDescent="0.2">
      <c r="A230" s="48"/>
      <c r="B230" s="49"/>
      <c r="C230" s="49"/>
      <c r="D230" s="48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50"/>
      <c r="W230" s="47" t="s">
        <v>12</v>
      </c>
      <c r="X230" s="47"/>
      <c r="Y230" s="47"/>
      <c r="Z230" s="47" t="s">
        <v>11</v>
      </c>
      <c r="AA230" s="47"/>
      <c r="AB230" s="47"/>
      <c r="AC230" s="47" t="s">
        <v>12</v>
      </c>
      <c r="AD230" s="47"/>
      <c r="AE230" s="47"/>
      <c r="AF230" s="47" t="s">
        <v>11</v>
      </c>
      <c r="AG230" s="47"/>
      <c r="AH230" s="47"/>
      <c r="AI230" s="47" t="s">
        <v>12</v>
      </c>
      <c r="AJ230" s="47"/>
      <c r="AK230" s="47"/>
      <c r="AL230" s="47" t="s">
        <v>11</v>
      </c>
      <c r="AM230" s="47"/>
      <c r="AN230" s="47"/>
      <c r="AO230" s="47" t="s">
        <v>12</v>
      </c>
      <c r="AP230" s="47"/>
      <c r="AQ230" s="47"/>
      <c r="AR230" s="47" t="s">
        <v>11</v>
      </c>
      <c r="AS230" s="47"/>
      <c r="AT230" s="47"/>
      <c r="AU230" s="100"/>
      <c r="AV230" s="100"/>
      <c r="AW230" s="100"/>
      <c r="AX230" s="100"/>
      <c r="AY230" s="100"/>
      <c r="AZ230" s="100"/>
      <c r="BA230" s="100"/>
      <c r="BB230" s="100"/>
      <c r="BC230" s="100"/>
      <c r="BD230" s="100"/>
      <c r="BE230" s="100"/>
      <c r="BF230" s="100"/>
      <c r="BG230" s="100"/>
      <c r="BH230" s="100"/>
      <c r="BI230" s="100"/>
      <c r="BJ230" s="100"/>
      <c r="BK230" s="100"/>
      <c r="BL230" s="100"/>
      <c r="BM230" s="23"/>
      <c r="BN230" s="23"/>
      <c r="BO230" s="23"/>
      <c r="BP230" s="23"/>
      <c r="BQ230" s="23"/>
      <c r="BR230" s="23"/>
      <c r="BS230" s="23"/>
      <c r="BT230" s="23"/>
      <c r="BU230" s="23"/>
      <c r="BV230" s="23"/>
      <c r="BW230" s="23"/>
      <c r="BX230" s="23"/>
      <c r="BY230" s="23"/>
      <c r="BZ230" s="23"/>
    </row>
    <row r="231" spans="1:79" ht="15" customHeight="1" x14ac:dyDescent="0.2">
      <c r="A231" s="51">
        <v>1</v>
      </c>
      <c r="B231" s="52"/>
      <c r="C231" s="52"/>
      <c r="D231" s="51">
        <v>2</v>
      </c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3"/>
      <c r="W231" s="47">
        <v>3</v>
      </c>
      <c r="X231" s="47"/>
      <c r="Y231" s="47"/>
      <c r="Z231" s="47">
        <v>4</v>
      </c>
      <c r="AA231" s="47"/>
      <c r="AB231" s="47"/>
      <c r="AC231" s="47">
        <v>5</v>
      </c>
      <c r="AD231" s="47"/>
      <c r="AE231" s="47"/>
      <c r="AF231" s="47">
        <v>6</v>
      </c>
      <c r="AG231" s="47"/>
      <c r="AH231" s="47"/>
      <c r="AI231" s="47">
        <v>7</v>
      </c>
      <c r="AJ231" s="47"/>
      <c r="AK231" s="47"/>
      <c r="AL231" s="47">
        <v>8</v>
      </c>
      <c r="AM231" s="47"/>
      <c r="AN231" s="47"/>
      <c r="AO231" s="47">
        <v>9</v>
      </c>
      <c r="AP231" s="47"/>
      <c r="AQ231" s="47"/>
      <c r="AR231" s="47">
        <v>10</v>
      </c>
      <c r="AS231" s="47"/>
      <c r="AT231" s="47"/>
      <c r="AU231" s="47">
        <v>11</v>
      </c>
      <c r="AV231" s="47"/>
      <c r="AW231" s="47"/>
      <c r="AX231" s="47">
        <v>12</v>
      </c>
      <c r="AY231" s="47"/>
      <c r="AZ231" s="47"/>
      <c r="BA231" s="47">
        <v>13</v>
      </c>
      <c r="BB231" s="47"/>
      <c r="BC231" s="47"/>
      <c r="BD231" s="47">
        <v>14</v>
      </c>
      <c r="BE231" s="47"/>
      <c r="BF231" s="47"/>
      <c r="BG231" s="47">
        <v>15</v>
      </c>
      <c r="BH231" s="47"/>
      <c r="BI231" s="47"/>
      <c r="BJ231" s="47">
        <v>16</v>
      </c>
      <c r="BK231" s="47"/>
      <c r="BL231" s="47"/>
      <c r="BM231" s="23"/>
      <c r="BN231" s="23"/>
      <c r="BO231" s="23"/>
      <c r="BP231" s="23"/>
      <c r="BQ231" s="23"/>
      <c r="BR231" s="23"/>
      <c r="BS231" s="23"/>
      <c r="BT231" s="23"/>
      <c r="BU231" s="23"/>
      <c r="BV231" s="23"/>
      <c r="BW231" s="23"/>
      <c r="BX231" s="23"/>
      <c r="BY231" s="23"/>
      <c r="BZ231" s="23"/>
    </row>
    <row r="232" spans="1:79" s="1" customFormat="1" ht="12.75" hidden="1" customHeight="1" x14ac:dyDescent="0.2">
      <c r="A232" s="57" t="s">
        <v>69</v>
      </c>
      <c r="B232" s="58"/>
      <c r="C232" s="58"/>
      <c r="D232" s="57" t="s">
        <v>57</v>
      </c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9"/>
      <c r="W232" s="84" t="s">
        <v>72</v>
      </c>
      <c r="X232" s="84"/>
      <c r="Y232" s="84"/>
      <c r="Z232" s="84" t="s">
        <v>73</v>
      </c>
      <c r="AA232" s="84"/>
      <c r="AB232" s="84"/>
      <c r="AC232" s="105" t="s">
        <v>74</v>
      </c>
      <c r="AD232" s="105"/>
      <c r="AE232" s="105"/>
      <c r="AF232" s="105" t="s">
        <v>75</v>
      </c>
      <c r="AG232" s="105"/>
      <c r="AH232" s="105"/>
      <c r="AI232" s="84" t="s">
        <v>76</v>
      </c>
      <c r="AJ232" s="84"/>
      <c r="AK232" s="84"/>
      <c r="AL232" s="84" t="s">
        <v>77</v>
      </c>
      <c r="AM232" s="84"/>
      <c r="AN232" s="84"/>
      <c r="AO232" s="105" t="s">
        <v>104</v>
      </c>
      <c r="AP232" s="105"/>
      <c r="AQ232" s="105"/>
      <c r="AR232" s="105" t="s">
        <v>78</v>
      </c>
      <c r="AS232" s="105"/>
      <c r="AT232" s="105"/>
      <c r="AU232" s="84" t="s">
        <v>105</v>
      </c>
      <c r="AV232" s="84"/>
      <c r="AW232" s="84"/>
      <c r="AX232" s="105" t="s">
        <v>106</v>
      </c>
      <c r="AY232" s="105"/>
      <c r="AZ232" s="105"/>
      <c r="BA232" s="84" t="s">
        <v>107</v>
      </c>
      <c r="BB232" s="84"/>
      <c r="BC232" s="84"/>
      <c r="BD232" s="105" t="s">
        <v>108</v>
      </c>
      <c r="BE232" s="105"/>
      <c r="BF232" s="105"/>
      <c r="BG232" s="84" t="s">
        <v>109</v>
      </c>
      <c r="BH232" s="84"/>
      <c r="BI232" s="84"/>
      <c r="BJ232" s="105" t="s">
        <v>110</v>
      </c>
      <c r="BK232" s="105"/>
      <c r="BL232" s="105"/>
      <c r="BM232" s="23"/>
      <c r="BN232" s="23"/>
      <c r="BO232" s="23"/>
      <c r="BP232" s="23"/>
      <c r="BQ232" s="23"/>
      <c r="BR232" s="23"/>
      <c r="BS232" s="23"/>
      <c r="BT232" s="23"/>
      <c r="BU232" s="23"/>
      <c r="BV232" s="23"/>
      <c r="BW232" s="23"/>
      <c r="BX232" s="23"/>
      <c r="BY232" s="23"/>
      <c r="BZ232" s="23"/>
      <c r="CA232" s="1" t="s">
        <v>103</v>
      </c>
    </row>
    <row r="233" spans="1:79" s="4" customFormat="1" ht="12.75" customHeight="1" x14ac:dyDescent="0.2">
      <c r="A233" s="73">
        <v>1</v>
      </c>
      <c r="B233" s="74"/>
      <c r="C233" s="74"/>
      <c r="D233" s="76" t="s">
        <v>243</v>
      </c>
      <c r="E233" s="77"/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8"/>
      <c r="W233" s="107"/>
      <c r="X233" s="107"/>
      <c r="Y233" s="107"/>
      <c r="Z233" s="107"/>
      <c r="AA233" s="107"/>
      <c r="AB233" s="107"/>
      <c r="AC233" s="107"/>
      <c r="AD233" s="107"/>
      <c r="AE233" s="107"/>
      <c r="AF233" s="107"/>
      <c r="AG233" s="107"/>
      <c r="AH233" s="107"/>
      <c r="AI233" s="107"/>
      <c r="AJ233" s="107"/>
      <c r="AK233" s="107"/>
      <c r="AL233" s="107"/>
      <c r="AM233" s="107"/>
      <c r="AN233" s="107"/>
      <c r="AO233" s="107"/>
      <c r="AP233" s="107"/>
      <c r="AQ233" s="107"/>
      <c r="AR233" s="107"/>
      <c r="AS233" s="107"/>
      <c r="AT233" s="107"/>
      <c r="AU233" s="107"/>
      <c r="AV233" s="107"/>
      <c r="AW233" s="107"/>
      <c r="AX233" s="107"/>
      <c r="AY233" s="107"/>
      <c r="AZ233" s="107"/>
      <c r="BA233" s="107"/>
      <c r="BB233" s="107"/>
      <c r="BC233" s="107"/>
      <c r="BD233" s="107"/>
      <c r="BE233" s="107"/>
      <c r="BF233" s="107"/>
      <c r="BG233" s="107"/>
      <c r="BH233" s="107"/>
      <c r="BI233" s="107"/>
      <c r="BJ233" s="107"/>
      <c r="BK233" s="107"/>
      <c r="BL233" s="107"/>
      <c r="BM233" s="21"/>
      <c r="BN233" s="21"/>
      <c r="BO233" s="21"/>
      <c r="BP233" s="21"/>
      <c r="BQ233" s="21"/>
      <c r="BR233" s="21"/>
      <c r="BS233" s="21"/>
      <c r="BT233" s="21"/>
      <c r="BU233" s="21"/>
      <c r="BV233" s="21"/>
      <c r="BW233" s="21"/>
      <c r="BX233" s="21"/>
      <c r="BY233" s="21"/>
      <c r="BZ233" s="21"/>
      <c r="CA233" s="4" t="s">
        <v>43</v>
      </c>
    </row>
    <row r="234" spans="1:79" s="8" customFormat="1" ht="25.5" customHeight="1" x14ac:dyDescent="0.2">
      <c r="A234" s="57">
        <v>2</v>
      </c>
      <c r="B234" s="58"/>
      <c r="C234" s="58"/>
      <c r="D234" s="66" t="s">
        <v>244</v>
      </c>
      <c r="E234" s="67"/>
      <c r="F234" s="67"/>
      <c r="G234" s="67"/>
      <c r="H234" s="67"/>
      <c r="I234" s="67"/>
      <c r="J234" s="67"/>
      <c r="K234" s="67"/>
      <c r="L234" s="67"/>
      <c r="M234" s="67"/>
      <c r="N234" s="67"/>
      <c r="O234" s="67"/>
      <c r="P234" s="67"/>
      <c r="Q234" s="67"/>
      <c r="R234" s="67"/>
      <c r="S234" s="67"/>
      <c r="T234" s="67"/>
      <c r="U234" s="67"/>
      <c r="V234" s="68"/>
      <c r="W234" s="109" t="s">
        <v>173</v>
      </c>
      <c r="X234" s="109"/>
      <c r="Y234" s="109"/>
      <c r="Z234" s="109" t="s">
        <v>173</v>
      </c>
      <c r="AA234" s="109"/>
      <c r="AB234" s="109"/>
      <c r="AC234" s="109"/>
      <c r="AD234" s="109"/>
      <c r="AE234" s="109"/>
      <c r="AF234" s="109"/>
      <c r="AG234" s="109"/>
      <c r="AH234" s="109"/>
      <c r="AI234" s="109" t="s">
        <v>173</v>
      </c>
      <c r="AJ234" s="109"/>
      <c r="AK234" s="109"/>
      <c r="AL234" s="109" t="s">
        <v>173</v>
      </c>
      <c r="AM234" s="109"/>
      <c r="AN234" s="109"/>
      <c r="AO234" s="109"/>
      <c r="AP234" s="109"/>
      <c r="AQ234" s="109"/>
      <c r="AR234" s="109"/>
      <c r="AS234" s="109"/>
      <c r="AT234" s="109"/>
      <c r="AU234" s="109" t="s">
        <v>173</v>
      </c>
      <c r="AV234" s="109"/>
      <c r="AW234" s="109"/>
      <c r="AX234" s="109"/>
      <c r="AY234" s="109"/>
      <c r="AZ234" s="109"/>
      <c r="BA234" s="109" t="s">
        <v>173</v>
      </c>
      <c r="BB234" s="109"/>
      <c r="BC234" s="109"/>
      <c r="BD234" s="109"/>
      <c r="BE234" s="109"/>
      <c r="BF234" s="109"/>
      <c r="BG234" s="109" t="s">
        <v>173</v>
      </c>
      <c r="BH234" s="109"/>
      <c r="BI234" s="109"/>
      <c r="BJ234" s="109"/>
      <c r="BK234" s="109"/>
      <c r="BL234" s="109"/>
      <c r="BM234" s="20"/>
      <c r="BN234" s="20"/>
      <c r="BO234" s="20"/>
      <c r="BP234" s="20"/>
      <c r="BQ234" s="20"/>
      <c r="BR234" s="20"/>
      <c r="BS234" s="20"/>
      <c r="BT234" s="20"/>
      <c r="BU234" s="20"/>
      <c r="BV234" s="20"/>
      <c r="BW234" s="20"/>
      <c r="BX234" s="20"/>
      <c r="BY234" s="20"/>
      <c r="BZ234" s="20"/>
    </row>
    <row r="235" spans="1:79" x14ac:dyDescent="0.2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  <c r="BP235" s="23"/>
      <c r="BQ235" s="23"/>
      <c r="BR235" s="23"/>
      <c r="BS235" s="23"/>
      <c r="BT235" s="23"/>
      <c r="BU235" s="23"/>
      <c r="BV235" s="23"/>
      <c r="BW235" s="23"/>
      <c r="BX235" s="23"/>
      <c r="BY235" s="23"/>
      <c r="BZ235" s="23"/>
    </row>
    <row r="236" spans="1:79" x14ac:dyDescent="0.2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  <c r="BP236" s="23"/>
      <c r="BQ236" s="23"/>
      <c r="BR236" s="23"/>
      <c r="BS236" s="23"/>
      <c r="BT236" s="23"/>
      <c r="BU236" s="23"/>
      <c r="BV236" s="23"/>
      <c r="BW236" s="23"/>
      <c r="BX236" s="23"/>
      <c r="BY236" s="23"/>
      <c r="BZ236" s="23"/>
    </row>
    <row r="237" spans="1:79" ht="14.25" customHeight="1" x14ac:dyDescent="0.2">
      <c r="A237" s="15" t="s">
        <v>153</v>
      </c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23"/>
      <c r="BN237" s="23"/>
      <c r="BO237" s="23"/>
      <c r="BP237" s="23"/>
      <c r="BQ237" s="23"/>
      <c r="BR237" s="23"/>
      <c r="BS237" s="23"/>
      <c r="BT237" s="23"/>
      <c r="BU237" s="23"/>
      <c r="BV237" s="23"/>
      <c r="BW237" s="23"/>
      <c r="BX237" s="23"/>
      <c r="BY237" s="23"/>
      <c r="BZ237" s="23"/>
    </row>
    <row r="238" spans="1:79" ht="14.25" customHeight="1" x14ac:dyDescent="0.2">
      <c r="A238" s="15" t="s">
        <v>284</v>
      </c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23"/>
      <c r="BU238" s="23"/>
      <c r="BV238" s="23"/>
      <c r="BW238" s="23"/>
      <c r="BX238" s="23"/>
      <c r="BY238" s="23"/>
      <c r="BZ238" s="23"/>
    </row>
    <row r="239" spans="1:79" ht="14.25" customHeight="1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23"/>
      <c r="BU239" s="23"/>
      <c r="BV239" s="23"/>
      <c r="BW239" s="23"/>
      <c r="BX239" s="23"/>
      <c r="BY239" s="23"/>
      <c r="BZ239" s="23"/>
    </row>
    <row r="240" spans="1:79" ht="15" customHeight="1" x14ac:dyDescent="0.2">
      <c r="A240" s="43" t="s">
        <v>267</v>
      </c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  <c r="AC240" s="43"/>
      <c r="AD240" s="43"/>
      <c r="AE240" s="43"/>
      <c r="AF240" s="43"/>
      <c r="AG240" s="43"/>
      <c r="AH240" s="43"/>
      <c r="AI240" s="43"/>
      <c r="AJ240" s="43"/>
      <c r="AK240" s="43"/>
      <c r="AL240" s="43"/>
      <c r="AM240" s="43"/>
      <c r="AN240" s="43"/>
      <c r="AO240" s="43"/>
      <c r="AP240" s="43"/>
      <c r="AQ240" s="43"/>
      <c r="AR240" s="43"/>
      <c r="AS240" s="43"/>
      <c r="AT240" s="43"/>
      <c r="AU240" s="43"/>
      <c r="AV240" s="43"/>
      <c r="AW240" s="43"/>
      <c r="AX240" s="43"/>
      <c r="AY240" s="43"/>
      <c r="AZ240" s="43"/>
      <c r="BA240" s="43"/>
      <c r="BB240" s="43"/>
      <c r="BC240" s="43"/>
      <c r="BD240" s="43"/>
      <c r="BE240" s="43"/>
      <c r="BF240" s="43"/>
      <c r="BG240" s="43"/>
      <c r="BH240" s="43"/>
      <c r="BI240" s="43"/>
      <c r="BJ240" s="43"/>
      <c r="BK240" s="43"/>
      <c r="BL240" s="43"/>
      <c r="BM240" s="43"/>
      <c r="BN240" s="43"/>
      <c r="BO240" s="43"/>
      <c r="BP240" s="43"/>
      <c r="BQ240" s="43"/>
      <c r="BR240" s="43"/>
      <c r="BS240" s="43"/>
      <c r="BT240" s="23"/>
      <c r="BU240" s="23"/>
      <c r="BV240" s="23"/>
      <c r="BW240" s="23"/>
      <c r="BX240" s="23"/>
      <c r="BY240" s="23"/>
      <c r="BZ240" s="23"/>
    </row>
    <row r="241" spans="1:79" ht="15" customHeight="1" x14ac:dyDescent="0.2">
      <c r="A241" s="47" t="s">
        <v>6</v>
      </c>
      <c r="B241" s="47"/>
      <c r="C241" s="47"/>
      <c r="D241" s="47"/>
      <c r="E241" s="47"/>
      <c r="F241" s="47"/>
      <c r="G241" s="47" t="s">
        <v>126</v>
      </c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 t="s">
        <v>13</v>
      </c>
      <c r="U241" s="47"/>
      <c r="V241" s="47"/>
      <c r="W241" s="47"/>
      <c r="X241" s="47"/>
      <c r="Y241" s="47"/>
      <c r="Z241" s="47"/>
      <c r="AA241" s="51" t="s">
        <v>268</v>
      </c>
      <c r="AB241" s="118"/>
      <c r="AC241" s="118"/>
      <c r="AD241" s="118"/>
      <c r="AE241" s="118"/>
      <c r="AF241" s="118"/>
      <c r="AG241" s="118"/>
      <c r="AH241" s="118"/>
      <c r="AI241" s="118"/>
      <c r="AJ241" s="118"/>
      <c r="AK241" s="118"/>
      <c r="AL241" s="118"/>
      <c r="AM241" s="118"/>
      <c r="AN241" s="118"/>
      <c r="AO241" s="119"/>
      <c r="AP241" s="51" t="s">
        <v>271</v>
      </c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  <c r="BA241" s="52"/>
      <c r="BB241" s="52"/>
      <c r="BC241" s="52"/>
      <c r="BD241" s="53"/>
      <c r="BE241" s="51" t="s">
        <v>278</v>
      </c>
      <c r="BF241" s="52"/>
      <c r="BG241" s="52"/>
      <c r="BH241" s="52"/>
      <c r="BI241" s="52"/>
      <c r="BJ241" s="52"/>
      <c r="BK241" s="52"/>
      <c r="BL241" s="52"/>
      <c r="BM241" s="52"/>
      <c r="BN241" s="52"/>
      <c r="BO241" s="52"/>
      <c r="BP241" s="52"/>
      <c r="BQ241" s="52"/>
      <c r="BR241" s="52"/>
      <c r="BS241" s="53"/>
      <c r="BT241" s="23"/>
      <c r="BU241" s="23"/>
      <c r="BV241" s="23"/>
      <c r="BW241" s="23"/>
      <c r="BX241" s="23"/>
      <c r="BY241" s="23"/>
      <c r="BZ241" s="23"/>
    </row>
    <row r="242" spans="1:79" ht="32.1" customHeight="1" x14ac:dyDescent="0.2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 t="s">
        <v>4</v>
      </c>
      <c r="AB242" s="47"/>
      <c r="AC242" s="47"/>
      <c r="AD242" s="47"/>
      <c r="AE242" s="47"/>
      <c r="AF242" s="47" t="s">
        <v>3</v>
      </c>
      <c r="AG242" s="47"/>
      <c r="AH242" s="47"/>
      <c r="AI242" s="47"/>
      <c r="AJ242" s="47"/>
      <c r="AK242" s="47" t="s">
        <v>89</v>
      </c>
      <c r="AL242" s="47"/>
      <c r="AM242" s="47"/>
      <c r="AN242" s="47"/>
      <c r="AO242" s="47"/>
      <c r="AP242" s="47" t="s">
        <v>4</v>
      </c>
      <c r="AQ242" s="47"/>
      <c r="AR242" s="47"/>
      <c r="AS242" s="47"/>
      <c r="AT242" s="47"/>
      <c r="AU242" s="47" t="s">
        <v>3</v>
      </c>
      <c r="AV242" s="47"/>
      <c r="AW242" s="47"/>
      <c r="AX242" s="47"/>
      <c r="AY242" s="47"/>
      <c r="AZ242" s="47" t="s">
        <v>96</v>
      </c>
      <c r="BA242" s="47"/>
      <c r="BB242" s="47"/>
      <c r="BC242" s="47"/>
      <c r="BD242" s="47"/>
      <c r="BE242" s="47" t="s">
        <v>4</v>
      </c>
      <c r="BF242" s="47"/>
      <c r="BG242" s="47"/>
      <c r="BH242" s="47"/>
      <c r="BI242" s="47"/>
      <c r="BJ242" s="47" t="s">
        <v>3</v>
      </c>
      <c r="BK242" s="47"/>
      <c r="BL242" s="47"/>
      <c r="BM242" s="47"/>
      <c r="BN242" s="47"/>
      <c r="BO242" s="47" t="s">
        <v>127</v>
      </c>
      <c r="BP242" s="47"/>
      <c r="BQ242" s="47"/>
      <c r="BR242" s="47"/>
      <c r="BS242" s="47"/>
      <c r="BT242" s="23"/>
      <c r="BU242" s="23"/>
      <c r="BV242" s="23"/>
      <c r="BW242" s="23"/>
      <c r="BX242" s="23"/>
      <c r="BY242" s="23"/>
      <c r="BZ242" s="23"/>
    </row>
    <row r="243" spans="1:79" ht="15" customHeight="1" x14ac:dyDescent="0.2">
      <c r="A243" s="47">
        <v>1</v>
      </c>
      <c r="B243" s="47"/>
      <c r="C243" s="47"/>
      <c r="D243" s="47"/>
      <c r="E243" s="47"/>
      <c r="F243" s="47"/>
      <c r="G243" s="47">
        <v>2</v>
      </c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>
        <v>3</v>
      </c>
      <c r="U243" s="47"/>
      <c r="V243" s="47"/>
      <c r="W243" s="47"/>
      <c r="X243" s="47"/>
      <c r="Y243" s="47"/>
      <c r="Z243" s="47"/>
      <c r="AA243" s="47">
        <v>4</v>
      </c>
      <c r="AB243" s="47"/>
      <c r="AC243" s="47"/>
      <c r="AD243" s="47"/>
      <c r="AE243" s="47"/>
      <c r="AF243" s="47">
        <v>5</v>
      </c>
      <c r="AG243" s="47"/>
      <c r="AH243" s="47"/>
      <c r="AI243" s="47"/>
      <c r="AJ243" s="47"/>
      <c r="AK243" s="47">
        <v>6</v>
      </c>
      <c r="AL243" s="47"/>
      <c r="AM243" s="47"/>
      <c r="AN243" s="47"/>
      <c r="AO243" s="47"/>
      <c r="AP243" s="47">
        <v>7</v>
      </c>
      <c r="AQ243" s="47"/>
      <c r="AR243" s="47"/>
      <c r="AS243" s="47"/>
      <c r="AT243" s="47"/>
      <c r="AU243" s="47">
        <v>8</v>
      </c>
      <c r="AV243" s="47"/>
      <c r="AW243" s="47"/>
      <c r="AX243" s="47"/>
      <c r="AY243" s="47"/>
      <c r="AZ243" s="47">
        <v>9</v>
      </c>
      <c r="BA243" s="47"/>
      <c r="BB243" s="47"/>
      <c r="BC243" s="47"/>
      <c r="BD243" s="47"/>
      <c r="BE243" s="47">
        <v>10</v>
      </c>
      <c r="BF243" s="47"/>
      <c r="BG243" s="47"/>
      <c r="BH243" s="47"/>
      <c r="BI243" s="47"/>
      <c r="BJ243" s="47">
        <v>11</v>
      </c>
      <c r="BK243" s="47"/>
      <c r="BL243" s="47"/>
      <c r="BM243" s="47"/>
      <c r="BN243" s="47"/>
      <c r="BO243" s="47">
        <v>12</v>
      </c>
      <c r="BP243" s="47"/>
      <c r="BQ243" s="47"/>
      <c r="BR243" s="47"/>
      <c r="BS243" s="47"/>
      <c r="BT243" s="23"/>
      <c r="BU243" s="23"/>
      <c r="BV243" s="23"/>
      <c r="BW243" s="23"/>
      <c r="BX243" s="23"/>
      <c r="BY243" s="23"/>
      <c r="BZ243" s="23"/>
    </row>
    <row r="244" spans="1:79" s="1" customFormat="1" ht="15" hidden="1" customHeight="1" x14ac:dyDescent="0.2">
      <c r="A244" s="84" t="s">
        <v>69</v>
      </c>
      <c r="B244" s="84"/>
      <c r="C244" s="84"/>
      <c r="D244" s="84"/>
      <c r="E244" s="84"/>
      <c r="F244" s="84"/>
      <c r="G244" s="120" t="s">
        <v>57</v>
      </c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  <c r="T244" s="120" t="s">
        <v>79</v>
      </c>
      <c r="U244" s="120"/>
      <c r="V244" s="120"/>
      <c r="W244" s="120"/>
      <c r="X244" s="120"/>
      <c r="Y244" s="120"/>
      <c r="Z244" s="120"/>
      <c r="AA244" s="105" t="s">
        <v>65</v>
      </c>
      <c r="AB244" s="105"/>
      <c r="AC244" s="105"/>
      <c r="AD244" s="105"/>
      <c r="AE244" s="105"/>
      <c r="AF244" s="105" t="s">
        <v>66</v>
      </c>
      <c r="AG244" s="105"/>
      <c r="AH244" s="105"/>
      <c r="AI244" s="105"/>
      <c r="AJ244" s="105"/>
      <c r="AK244" s="96" t="s">
        <v>122</v>
      </c>
      <c r="AL244" s="96"/>
      <c r="AM244" s="96"/>
      <c r="AN244" s="96"/>
      <c r="AO244" s="96"/>
      <c r="AP244" s="105" t="s">
        <v>67</v>
      </c>
      <c r="AQ244" s="105"/>
      <c r="AR244" s="105"/>
      <c r="AS244" s="105"/>
      <c r="AT244" s="105"/>
      <c r="AU244" s="105" t="s">
        <v>68</v>
      </c>
      <c r="AV244" s="105"/>
      <c r="AW244" s="105"/>
      <c r="AX244" s="105"/>
      <c r="AY244" s="105"/>
      <c r="AZ244" s="96" t="s">
        <v>122</v>
      </c>
      <c r="BA244" s="96"/>
      <c r="BB244" s="96"/>
      <c r="BC244" s="96"/>
      <c r="BD244" s="96"/>
      <c r="BE244" s="105" t="s">
        <v>58</v>
      </c>
      <c r="BF244" s="105"/>
      <c r="BG244" s="105"/>
      <c r="BH244" s="105"/>
      <c r="BI244" s="105"/>
      <c r="BJ244" s="105" t="s">
        <v>59</v>
      </c>
      <c r="BK244" s="105"/>
      <c r="BL244" s="105"/>
      <c r="BM244" s="105"/>
      <c r="BN244" s="105"/>
      <c r="BO244" s="96" t="s">
        <v>122</v>
      </c>
      <c r="BP244" s="96"/>
      <c r="BQ244" s="96"/>
      <c r="BR244" s="96"/>
      <c r="BS244" s="96"/>
      <c r="BT244" s="23"/>
      <c r="BU244" s="23"/>
      <c r="BV244" s="23"/>
      <c r="BW244" s="23"/>
      <c r="BX244" s="23"/>
      <c r="BY244" s="23"/>
      <c r="BZ244" s="23"/>
      <c r="CA244" s="1" t="s">
        <v>44</v>
      </c>
    </row>
    <row r="245" spans="1:79" s="8" customFormat="1" ht="90" customHeight="1" x14ac:dyDescent="0.2">
      <c r="A245" s="84">
        <v>1</v>
      </c>
      <c r="B245" s="84"/>
      <c r="C245" s="84"/>
      <c r="D245" s="84"/>
      <c r="E245" s="84"/>
      <c r="F245" s="84"/>
      <c r="G245" s="66" t="s">
        <v>245</v>
      </c>
      <c r="H245" s="67"/>
      <c r="I245" s="67"/>
      <c r="J245" s="67"/>
      <c r="K245" s="67"/>
      <c r="L245" s="67"/>
      <c r="M245" s="67"/>
      <c r="N245" s="67"/>
      <c r="O245" s="67"/>
      <c r="P245" s="67"/>
      <c r="Q245" s="67"/>
      <c r="R245" s="67"/>
      <c r="S245" s="68"/>
      <c r="T245" s="121" t="s">
        <v>314</v>
      </c>
      <c r="U245" s="67"/>
      <c r="V245" s="67"/>
      <c r="W245" s="67"/>
      <c r="X245" s="67"/>
      <c r="Y245" s="67"/>
      <c r="Z245" s="68"/>
      <c r="AA245" s="114">
        <v>8658454</v>
      </c>
      <c r="AB245" s="114"/>
      <c r="AC245" s="114"/>
      <c r="AD245" s="114"/>
      <c r="AE245" s="114"/>
      <c r="AF245" s="114">
        <v>1317910</v>
      </c>
      <c r="AG245" s="114"/>
      <c r="AH245" s="114"/>
      <c r="AI245" s="114"/>
      <c r="AJ245" s="114"/>
      <c r="AK245" s="114">
        <f>IF(ISNUMBER(AA245),AA245,0)+IF(ISNUMBER(AF245),AF245,0)</f>
        <v>9976364</v>
      </c>
      <c r="AL245" s="114"/>
      <c r="AM245" s="114"/>
      <c r="AN245" s="114"/>
      <c r="AO245" s="114"/>
      <c r="AP245" s="114">
        <v>272150</v>
      </c>
      <c r="AQ245" s="114"/>
      <c r="AR245" s="114"/>
      <c r="AS245" s="114"/>
      <c r="AT245" s="114"/>
      <c r="AU245" s="114">
        <v>2600000</v>
      </c>
      <c r="AV245" s="114"/>
      <c r="AW245" s="114"/>
      <c r="AX245" s="114"/>
      <c r="AY245" s="114"/>
      <c r="AZ245" s="114">
        <f>IF(ISNUMBER(AP245),AP245,0)+IF(ISNUMBER(AU245),AU245,0)</f>
        <v>2872150</v>
      </c>
      <c r="BA245" s="114"/>
      <c r="BB245" s="114"/>
      <c r="BC245" s="114"/>
      <c r="BD245" s="114"/>
      <c r="BE245" s="114">
        <v>10000</v>
      </c>
      <c r="BF245" s="114"/>
      <c r="BG245" s="114"/>
      <c r="BH245" s="114"/>
      <c r="BI245" s="114"/>
      <c r="BJ245" s="114">
        <v>38000000</v>
      </c>
      <c r="BK245" s="114"/>
      <c r="BL245" s="114"/>
      <c r="BM245" s="114"/>
      <c r="BN245" s="114"/>
      <c r="BO245" s="114">
        <f>IF(ISNUMBER(BE245),BE245,0)+IF(ISNUMBER(BJ245),BJ245,0)</f>
        <v>38010000</v>
      </c>
      <c r="BP245" s="114"/>
      <c r="BQ245" s="114"/>
      <c r="BR245" s="114"/>
      <c r="BS245" s="114"/>
      <c r="BT245" s="20"/>
      <c r="BU245" s="20"/>
      <c r="BV245" s="20"/>
      <c r="BW245" s="20"/>
      <c r="BX245" s="20"/>
      <c r="BY245" s="20"/>
      <c r="BZ245" s="20"/>
      <c r="CA245" s="8" t="s">
        <v>45</v>
      </c>
    </row>
    <row r="246" spans="1:79" s="8" customFormat="1" ht="112.5" customHeight="1" x14ac:dyDescent="0.2">
      <c r="A246" s="84">
        <v>2</v>
      </c>
      <c r="B246" s="84"/>
      <c r="C246" s="84"/>
      <c r="D246" s="84"/>
      <c r="E246" s="84"/>
      <c r="F246" s="84"/>
      <c r="G246" s="66" t="s">
        <v>246</v>
      </c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8"/>
      <c r="T246" s="121" t="s">
        <v>315</v>
      </c>
      <c r="U246" s="67"/>
      <c r="V246" s="67"/>
      <c r="W246" s="67"/>
      <c r="X246" s="67"/>
      <c r="Y246" s="67"/>
      <c r="Z246" s="68"/>
      <c r="AA246" s="114">
        <v>0</v>
      </c>
      <c r="AB246" s="114"/>
      <c r="AC246" s="114"/>
      <c r="AD246" s="114"/>
      <c r="AE246" s="114"/>
      <c r="AF246" s="114">
        <v>2758924</v>
      </c>
      <c r="AG246" s="114"/>
      <c r="AH246" s="114"/>
      <c r="AI246" s="114"/>
      <c r="AJ246" s="114"/>
      <c r="AK246" s="114">
        <f>IF(ISNUMBER(AA246),AA246,0)+IF(ISNUMBER(AF246),AF246,0)</f>
        <v>2758924</v>
      </c>
      <c r="AL246" s="114"/>
      <c r="AM246" s="114"/>
      <c r="AN246" s="114"/>
      <c r="AO246" s="114"/>
      <c r="AP246" s="114">
        <v>0</v>
      </c>
      <c r="AQ246" s="114"/>
      <c r="AR246" s="114"/>
      <c r="AS246" s="114"/>
      <c r="AT246" s="114"/>
      <c r="AU246" s="114">
        <v>20000000</v>
      </c>
      <c r="AV246" s="114"/>
      <c r="AW246" s="114"/>
      <c r="AX246" s="114"/>
      <c r="AY246" s="114"/>
      <c r="AZ246" s="114">
        <f>IF(ISNUMBER(AP246),AP246,0)+IF(ISNUMBER(AU246),AU246,0)</f>
        <v>20000000</v>
      </c>
      <c r="BA246" s="114"/>
      <c r="BB246" s="114"/>
      <c r="BC246" s="114"/>
      <c r="BD246" s="114"/>
      <c r="BE246" s="114">
        <v>0</v>
      </c>
      <c r="BF246" s="114"/>
      <c r="BG246" s="114"/>
      <c r="BH246" s="114"/>
      <c r="BI246" s="114"/>
      <c r="BJ246" s="114">
        <v>30000000</v>
      </c>
      <c r="BK246" s="114"/>
      <c r="BL246" s="114"/>
      <c r="BM246" s="114"/>
      <c r="BN246" s="114"/>
      <c r="BO246" s="114">
        <f>IF(ISNUMBER(BE246),BE246,0)+IF(ISNUMBER(BJ246),BJ246,0)</f>
        <v>30000000</v>
      </c>
      <c r="BP246" s="114"/>
      <c r="BQ246" s="114"/>
      <c r="BR246" s="114"/>
      <c r="BS246" s="114"/>
      <c r="BT246" s="20"/>
      <c r="BU246" s="20"/>
      <c r="BV246" s="20"/>
      <c r="BW246" s="20"/>
      <c r="BX246" s="20"/>
      <c r="BY246" s="20"/>
      <c r="BZ246" s="20"/>
    </row>
    <row r="247" spans="1:79" s="4" customFormat="1" ht="12.75" customHeight="1" x14ac:dyDescent="0.2">
      <c r="A247" s="122"/>
      <c r="B247" s="122"/>
      <c r="C247" s="122"/>
      <c r="D247" s="122"/>
      <c r="E247" s="122"/>
      <c r="F247" s="122"/>
      <c r="G247" s="76" t="s">
        <v>147</v>
      </c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7"/>
      <c r="S247" s="78"/>
      <c r="T247" s="123"/>
      <c r="U247" s="77"/>
      <c r="V247" s="77"/>
      <c r="W247" s="77"/>
      <c r="X247" s="77"/>
      <c r="Y247" s="77"/>
      <c r="Z247" s="78"/>
      <c r="AA247" s="113">
        <v>8658454</v>
      </c>
      <c r="AB247" s="113"/>
      <c r="AC247" s="113"/>
      <c r="AD247" s="113"/>
      <c r="AE247" s="113"/>
      <c r="AF247" s="113">
        <v>4076834</v>
      </c>
      <c r="AG247" s="113"/>
      <c r="AH247" s="113"/>
      <c r="AI247" s="113"/>
      <c r="AJ247" s="113"/>
      <c r="AK247" s="113">
        <f>IF(ISNUMBER(AA247),AA247,0)+IF(ISNUMBER(AF247),AF247,0)</f>
        <v>12735288</v>
      </c>
      <c r="AL247" s="113"/>
      <c r="AM247" s="113"/>
      <c r="AN247" s="113"/>
      <c r="AO247" s="113"/>
      <c r="AP247" s="113">
        <v>272150</v>
      </c>
      <c r="AQ247" s="113"/>
      <c r="AR247" s="113"/>
      <c r="AS247" s="113"/>
      <c r="AT247" s="113"/>
      <c r="AU247" s="113">
        <v>22600000</v>
      </c>
      <c r="AV247" s="113"/>
      <c r="AW247" s="113"/>
      <c r="AX247" s="113"/>
      <c r="AY247" s="113"/>
      <c r="AZ247" s="113">
        <f>IF(ISNUMBER(AP247),AP247,0)+IF(ISNUMBER(AU247),AU247,0)</f>
        <v>22872150</v>
      </c>
      <c r="BA247" s="113"/>
      <c r="BB247" s="113"/>
      <c r="BC247" s="113"/>
      <c r="BD247" s="113"/>
      <c r="BE247" s="113">
        <v>10000</v>
      </c>
      <c r="BF247" s="113"/>
      <c r="BG247" s="113"/>
      <c r="BH247" s="113"/>
      <c r="BI247" s="113"/>
      <c r="BJ247" s="113">
        <v>68000000</v>
      </c>
      <c r="BK247" s="113"/>
      <c r="BL247" s="113"/>
      <c r="BM247" s="113"/>
      <c r="BN247" s="113"/>
      <c r="BO247" s="113">
        <f>IF(ISNUMBER(BE247),BE247,0)+IF(ISNUMBER(BJ247),BJ247,0)</f>
        <v>68010000</v>
      </c>
      <c r="BP247" s="113"/>
      <c r="BQ247" s="113"/>
      <c r="BR247" s="113"/>
      <c r="BS247" s="113"/>
      <c r="BT247" s="21"/>
      <c r="BU247" s="21"/>
      <c r="BV247" s="21"/>
      <c r="BW247" s="21"/>
      <c r="BX247" s="21"/>
      <c r="BY247" s="21"/>
      <c r="BZ247" s="21"/>
    </row>
    <row r="248" spans="1:79" x14ac:dyDescent="0.2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  <c r="BP248" s="23"/>
      <c r="BQ248" s="23"/>
      <c r="BR248" s="23"/>
      <c r="BS248" s="23"/>
      <c r="BT248" s="23"/>
      <c r="BU248" s="23"/>
      <c r="BV248" s="23"/>
      <c r="BW248" s="23"/>
      <c r="BX248" s="23"/>
      <c r="BY248" s="23"/>
      <c r="BZ248" s="23"/>
    </row>
    <row r="249" spans="1:79" ht="13.5" customHeight="1" x14ac:dyDescent="0.2">
      <c r="A249" s="15" t="s">
        <v>300</v>
      </c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23"/>
      <c r="BN249" s="23"/>
      <c r="BO249" s="23"/>
      <c r="BP249" s="23"/>
      <c r="BQ249" s="23"/>
      <c r="BR249" s="23"/>
      <c r="BS249" s="23"/>
      <c r="BT249" s="23"/>
      <c r="BU249" s="23"/>
      <c r="BV249" s="23"/>
      <c r="BW249" s="23"/>
      <c r="BX249" s="23"/>
      <c r="BY249" s="23"/>
      <c r="BZ249" s="23"/>
    </row>
    <row r="250" spans="1:79" ht="15" customHeight="1" x14ac:dyDescent="0.2">
      <c r="A250" s="83" t="s">
        <v>267</v>
      </c>
      <c r="B250" s="83"/>
      <c r="C250" s="83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  <c r="R250" s="83"/>
      <c r="S250" s="83"/>
      <c r="T250" s="83"/>
      <c r="U250" s="83"/>
      <c r="V250" s="83"/>
      <c r="W250" s="83"/>
      <c r="X250" s="83"/>
      <c r="Y250" s="83"/>
      <c r="Z250" s="83"/>
      <c r="AA250" s="83"/>
      <c r="AB250" s="83"/>
      <c r="AC250" s="83"/>
      <c r="AD250" s="83"/>
      <c r="AE250" s="83"/>
      <c r="AF250" s="83"/>
      <c r="AG250" s="83"/>
      <c r="AH250" s="83"/>
      <c r="AI250" s="83"/>
      <c r="AJ250" s="83"/>
      <c r="AK250" s="83"/>
      <c r="AL250" s="83"/>
      <c r="AM250" s="83"/>
      <c r="AN250" s="83"/>
      <c r="AO250" s="83"/>
      <c r="AP250" s="83"/>
      <c r="AQ250" s="83"/>
      <c r="AR250" s="83"/>
      <c r="AS250" s="83"/>
      <c r="AT250" s="83"/>
      <c r="AU250" s="83"/>
      <c r="AV250" s="83"/>
      <c r="AW250" s="83"/>
      <c r="AX250" s="83"/>
      <c r="AY250" s="83"/>
      <c r="AZ250" s="83"/>
      <c r="BA250" s="83"/>
      <c r="BB250" s="83"/>
      <c r="BC250" s="83"/>
      <c r="BD250" s="8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  <c r="BP250" s="23"/>
      <c r="BQ250" s="23"/>
      <c r="BR250" s="23"/>
      <c r="BS250" s="23"/>
      <c r="BT250" s="23"/>
      <c r="BU250" s="23"/>
      <c r="BV250" s="23"/>
      <c r="BW250" s="23"/>
      <c r="BX250" s="23"/>
      <c r="BY250" s="23"/>
      <c r="BZ250" s="23"/>
    </row>
    <row r="251" spans="1:79" ht="15" customHeight="1" x14ac:dyDescent="0.2">
      <c r="A251" s="47" t="s">
        <v>6</v>
      </c>
      <c r="B251" s="47"/>
      <c r="C251" s="47"/>
      <c r="D251" s="47"/>
      <c r="E251" s="47"/>
      <c r="F251" s="47"/>
      <c r="G251" s="47" t="s">
        <v>126</v>
      </c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 t="s">
        <v>13</v>
      </c>
      <c r="U251" s="47"/>
      <c r="V251" s="47"/>
      <c r="W251" s="47"/>
      <c r="X251" s="47"/>
      <c r="Y251" s="47"/>
      <c r="Z251" s="47"/>
      <c r="AA251" s="51" t="s">
        <v>289</v>
      </c>
      <c r="AB251" s="118"/>
      <c r="AC251" s="118"/>
      <c r="AD251" s="118"/>
      <c r="AE251" s="118"/>
      <c r="AF251" s="118"/>
      <c r="AG251" s="118"/>
      <c r="AH251" s="118"/>
      <c r="AI251" s="118"/>
      <c r="AJ251" s="118"/>
      <c r="AK251" s="118"/>
      <c r="AL251" s="118"/>
      <c r="AM251" s="118"/>
      <c r="AN251" s="118"/>
      <c r="AO251" s="119"/>
      <c r="AP251" s="51" t="s">
        <v>294</v>
      </c>
      <c r="AQ251" s="52"/>
      <c r="AR251" s="52"/>
      <c r="AS251" s="52"/>
      <c r="AT251" s="52"/>
      <c r="AU251" s="52"/>
      <c r="AV251" s="52"/>
      <c r="AW251" s="52"/>
      <c r="AX251" s="52"/>
      <c r="AY251" s="52"/>
      <c r="AZ251" s="52"/>
      <c r="BA251" s="52"/>
      <c r="BB251" s="52"/>
      <c r="BC251" s="52"/>
      <c r="BD251" s="5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  <c r="BP251" s="23"/>
      <c r="BQ251" s="23"/>
      <c r="BR251" s="23"/>
      <c r="BS251" s="23"/>
      <c r="BT251" s="23"/>
      <c r="BU251" s="23"/>
      <c r="BV251" s="23"/>
      <c r="BW251" s="23"/>
      <c r="BX251" s="23"/>
      <c r="BY251" s="23"/>
      <c r="BZ251" s="23"/>
    </row>
    <row r="252" spans="1:79" ht="32.1" customHeight="1" x14ac:dyDescent="0.2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 t="s">
        <v>4</v>
      </c>
      <c r="AB252" s="47"/>
      <c r="AC252" s="47"/>
      <c r="AD252" s="47"/>
      <c r="AE252" s="47"/>
      <c r="AF252" s="47" t="s">
        <v>3</v>
      </c>
      <c r="AG252" s="47"/>
      <c r="AH252" s="47"/>
      <c r="AI252" s="47"/>
      <c r="AJ252" s="47"/>
      <c r="AK252" s="47" t="s">
        <v>89</v>
      </c>
      <c r="AL252" s="47"/>
      <c r="AM252" s="47"/>
      <c r="AN252" s="47"/>
      <c r="AO252" s="47"/>
      <c r="AP252" s="47" t="s">
        <v>4</v>
      </c>
      <c r="AQ252" s="47"/>
      <c r="AR252" s="47"/>
      <c r="AS252" s="47"/>
      <c r="AT252" s="47"/>
      <c r="AU252" s="47" t="s">
        <v>3</v>
      </c>
      <c r="AV252" s="47"/>
      <c r="AW252" s="47"/>
      <c r="AX252" s="47"/>
      <c r="AY252" s="47"/>
      <c r="AZ252" s="47" t="s">
        <v>96</v>
      </c>
      <c r="BA252" s="47"/>
      <c r="BB252" s="47"/>
      <c r="BC252" s="47"/>
      <c r="BD252" s="47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  <c r="BP252" s="23"/>
      <c r="BQ252" s="23"/>
      <c r="BR252" s="23"/>
      <c r="BS252" s="23"/>
      <c r="BT252" s="23"/>
      <c r="BU252" s="23"/>
      <c r="BV252" s="23"/>
      <c r="BW252" s="23"/>
      <c r="BX252" s="23"/>
      <c r="BY252" s="23"/>
      <c r="BZ252" s="23"/>
    </row>
    <row r="253" spans="1:79" ht="15" customHeight="1" x14ac:dyDescent="0.2">
      <c r="A253" s="47">
        <v>1</v>
      </c>
      <c r="B253" s="47"/>
      <c r="C253" s="47"/>
      <c r="D253" s="47"/>
      <c r="E253" s="47"/>
      <c r="F253" s="47"/>
      <c r="G253" s="47">
        <v>2</v>
      </c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>
        <v>3</v>
      </c>
      <c r="U253" s="47"/>
      <c r="V253" s="47"/>
      <c r="W253" s="47"/>
      <c r="X253" s="47"/>
      <c r="Y253" s="47"/>
      <c r="Z253" s="47"/>
      <c r="AA253" s="47">
        <v>4</v>
      </c>
      <c r="AB253" s="47"/>
      <c r="AC253" s="47"/>
      <c r="AD253" s="47"/>
      <c r="AE253" s="47"/>
      <c r="AF253" s="47">
        <v>5</v>
      </c>
      <c r="AG253" s="47"/>
      <c r="AH253" s="47"/>
      <c r="AI253" s="47"/>
      <c r="AJ253" s="47"/>
      <c r="AK253" s="47">
        <v>6</v>
      </c>
      <c r="AL253" s="47"/>
      <c r="AM253" s="47"/>
      <c r="AN253" s="47"/>
      <c r="AO253" s="47"/>
      <c r="AP253" s="47">
        <v>7</v>
      </c>
      <c r="AQ253" s="47"/>
      <c r="AR253" s="47"/>
      <c r="AS253" s="47"/>
      <c r="AT253" s="47"/>
      <c r="AU253" s="47">
        <v>8</v>
      </c>
      <c r="AV253" s="47"/>
      <c r="AW253" s="47"/>
      <c r="AX253" s="47"/>
      <c r="AY253" s="47"/>
      <c r="AZ253" s="47">
        <v>9</v>
      </c>
      <c r="BA253" s="47"/>
      <c r="BB253" s="47"/>
      <c r="BC253" s="47"/>
      <c r="BD253" s="47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  <c r="BP253" s="23"/>
      <c r="BQ253" s="23"/>
      <c r="BR253" s="23"/>
      <c r="BS253" s="23"/>
      <c r="BT253" s="23"/>
      <c r="BU253" s="23"/>
      <c r="BV253" s="23"/>
      <c r="BW253" s="23"/>
      <c r="BX253" s="23"/>
      <c r="BY253" s="23"/>
      <c r="BZ253" s="23"/>
    </row>
    <row r="254" spans="1:79" s="1" customFormat="1" ht="12" hidden="1" customHeight="1" x14ac:dyDescent="0.2">
      <c r="A254" s="84" t="s">
        <v>69</v>
      </c>
      <c r="B254" s="84"/>
      <c r="C254" s="84"/>
      <c r="D254" s="84"/>
      <c r="E254" s="84"/>
      <c r="F254" s="84"/>
      <c r="G254" s="120" t="s">
        <v>57</v>
      </c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  <c r="T254" s="120" t="s">
        <v>79</v>
      </c>
      <c r="U254" s="120"/>
      <c r="V254" s="120"/>
      <c r="W254" s="120"/>
      <c r="X254" s="120"/>
      <c r="Y254" s="120"/>
      <c r="Z254" s="120"/>
      <c r="AA254" s="105" t="s">
        <v>60</v>
      </c>
      <c r="AB254" s="105"/>
      <c r="AC254" s="105"/>
      <c r="AD254" s="105"/>
      <c r="AE254" s="105"/>
      <c r="AF254" s="105" t="s">
        <v>61</v>
      </c>
      <c r="AG254" s="105"/>
      <c r="AH254" s="105"/>
      <c r="AI254" s="105"/>
      <c r="AJ254" s="105"/>
      <c r="AK254" s="96" t="s">
        <v>122</v>
      </c>
      <c r="AL254" s="96"/>
      <c r="AM254" s="96"/>
      <c r="AN254" s="96"/>
      <c r="AO254" s="96"/>
      <c r="AP254" s="105" t="s">
        <v>62</v>
      </c>
      <c r="AQ254" s="105"/>
      <c r="AR254" s="105"/>
      <c r="AS254" s="105"/>
      <c r="AT254" s="105"/>
      <c r="AU254" s="105" t="s">
        <v>63</v>
      </c>
      <c r="AV254" s="105"/>
      <c r="AW254" s="105"/>
      <c r="AX254" s="105"/>
      <c r="AY254" s="105"/>
      <c r="AZ254" s="96" t="s">
        <v>122</v>
      </c>
      <c r="BA254" s="96"/>
      <c r="BB254" s="96"/>
      <c r="BC254" s="96"/>
      <c r="BD254" s="96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  <c r="BP254" s="23"/>
      <c r="BQ254" s="23"/>
      <c r="BR254" s="23"/>
      <c r="BS254" s="23"/>
      <c r="BT254" s="23"/>
      <c r="BU254" s="23"/>
      <c r="BV254" s="23"/>
      <c r="BW254" s="23"/>
      <c r="BX254" s="23"/>
      <c r="BY254" s="23"/>
      <c r="BZ254" s="23"/>
      <c r="CA254" s="1" t="s">
        <v>46</v>
      </c>
    </row>
    <row r="255" spans="1:79" s="8" customFormat="1" ht="90" customHeight="1" x14ac:dyDescent="0.2">
      <c r="A255" s="84">
        <v>1</v>
      </c>
      <c r="B255" s="84"/>
      <c r="C255" s="84"/>
      <c r="D255" s="84"/>
      <c r="E255" s="84"/>
      <c r="F255" s="84"/>
      <c r="G255" s="66" t="s">
        <v>245</v>
      </c>
      <c r="H255" s="67"/>
      <c r="I255" s="67"/>
      <c r="J255" s="67"/>
      <c r="K255" s="67"/>
      <c r="L255" s="67"/>
      <c r="M255" s="67"/>
      <c r="N255" s="67"/>
      <c r="O255" s="67"/>
      <c r="P255" s="67"/>
      <c r="Q255" s="67"/>
      <c r="R255" s="67"/>
      <c r="S255" s="68"/>
      <c r="T255" s="121" t="s">
        <v>314</v>
      </c>
      <c r="U255" s="67"/>
      <c r="V255" s="67"/>
      <c r="W255" s="67"/>
      <c r="X255" s="67"/>
      <c r="Y255" s="67"/>
      <c r="Z255" s="68"/>
      <c r="AA255" s="114">
        <v>0</v>
      </c>
      <c r="AB255" s="114"/>
      <c r="AC255" s="114"/>
      <c r="AD255" s="114"/>
      <c r="AE255" s="114"/>
      <c r="AF255" s="114">
        <v>100000000</v>
      </c>
      <c r="AG255" s="114"/>
      <c r="AH255" s="114"/>
      <c r="AI255" s="114"/>
      <c r="AJ255" s="114"/>
      <c r="AK255" s="114">
        <f>IF(ISNUMBER(AA255),AA255,0)+IF(ISNUMBER(AF255),AF255,0)</f>
        <v>100000000</v>
      </c>
      <c r="AL255" s="114"/>
      <c r="AM255" s="114"/>
      <c r="AN255" s="114"/>
      <c r="AO255" s="114"/>
      <c r="AP255" s="114">
        <v>0</v>
      </c>
      <c r="AQ255" s="114"/>
      <c r="AR255" s="114"/>
      <c r="AS255" s="114"/>
      <c r="AT255" s="114"/>
      <c r="AU255" s="114">
        <v>105000000</v>
      </c>
      <c r="AV255" s="114"/>
      <c r="AW255" s="114"/>
      <c r="AX255" s="114"/>
      <c r="AY255" s="114"/>
      <c r="AZ255" s="114">
        <f>IF(ISNUMBER(AP255),AP255,0)+IF(ISNUMBER(AU255),AU255,0)</f>
        <v>105000000</v>
      </c>
      <c r="BA255" s="114"/>
      <c r="BB255" s="114"/>
      <c r="BC255" s="114"/>
      <c r="BD255" s="114"/>
      <c r="BE255" s="20"/>
      <c r="BF255" s="20"/>
      <c r="BG255" s="20"/>
      <c r="BH255" s="20"/>
      <c r="BI255" s="20"/>
      <c r="BJ255" s="20"/>
      <c r="BK255" s="20"/>
      <c r="BL255" s="20"/>
      <c r="BM255" s="20"/>
      <c r="BN255" s="20"/>
      <c r="BO255" s="20"/>
      <c r="BP255" s="20"/>
      <c r="BQ255" s="20"/>
      <c r="BR255" s="20"/>
      <c r="BS255" s="20"/>
      <c r="BT255" s="20"/>
      <c r="BU255" s="20"/>
      <c r="BV255" s="20"/>
      <c r="BW255" s="20"/>
      <c r="BX255" s="20"/>
      <c r="BY255" s="20"/>
      <c r="BZ255" s="20"/>
      <c r="CA255" s="8" t="s">
        <v>47</v>
      </c>
    </row>
    <row r="256" spans="1:79" s="8" customFormat="1" ht="112.5" customHeight="1" x14ac:dyDescent="0.2">
      <c r="A256" s="84">
        <v>2</v>
      </c>
      <c r="B256" s="84"/>
      <c r="C256" s="84"/>
      <c r="D256" s="84"/>
      <c r="E256" s="84"/>
      <c r="F256" s="84"/>
      <c r="G256" s="66" t="s">
        <v>320</v>
      </c>
      <c r="H256" s="67"/>
      <c r="I256" s="67"/>
      <c r="J256" s="67"/>
      <c r="K256" s="67"/>
      <c r="L256" s="67"/>
      <c r="M256" s="67"/>
      <c r="N256" s="67"/>
      <c r="O256" s="67"/>
      <c r="P256" s="67"/>
      <c r="Q256" s="67"/>
      <c r="R256" s="67"/>
      <c r="S256" s="68"/>
      <c r="T256" s="121" t="s">
        <v>321</v>
      </c>
      <c r="U256" s="67"/>
      <c r="V256" s="67"/>
      <c r="W256" s="67"/>
      <c r="X256" s="67"/>
      <c r="Y256" s="67"/>
      <c r="Z256" s="68"/>
      <c r="AA256" s="114">
        <v>0</v>
      </c>
      <c r="AB256" s="114"/>
      <c r="AC256" s="114"/>
      <c r="AD256" s="114"/>
      <c r="AE256" s="114"/>
      <c r="AF256" s="114">
        <v>30000000</v>
      </c>
      <c r="AG256" s="114"/>
      <c r="AH256" s="114"/>
      <c r="AI256" s="114"/>
      <c r="AJ256" s="114"/>
      <c r="AK256" s="114">
        <f>IF(ISNUMBER(AA256),AA256,0)+IF(ISNUMBER(AF256),AF256,0)</f>
        <v>30000000</v>
      </c>
      <c r="AL256" s="114"/>
      <c r="AM256" s="114"/>
      <c r="AN256" s="114"/>
      <c r="AO256" s="114"/>
      <c r="AP256" s="114">
        <v>0</v>
      </c>
      <c r="AQ256" s="114"/>
      <c r="AR256" s="114"/>
      <c r="AS256" s="114"/>
      <c r="AT256" s="114"/>
      <c r="AU256" s="114">
        <v>31500000</v>
      </c>
      <c r="AV256" s="114"/>
      <c r="AW256" s="114"/>
      <c r="AX256" s="114"/>
      <c r="AY256" s="114"/>
      <c r="AZ256" s="114">
        <f>IF(ISNUMBER(AP256),AP256,0)+IF(ISNUMBER(AU256),AU256,0)</f>
        <v>31500000</v>
      </c>
      <c r="BA256" s="114"/>
      <c r="BB256" s="114"/>
      <c r="BC256" s="114"/>
      <c r="BD256" s="114"/>
      <c r="BE256" s="20"/>
      <c r="BF256" s="20"/>
      <c r="BG256" s="20"/>
      <c r="BH256" s="20"/>
      <c r="BI256" s="20"/>
      <c r="BJ256" s="20"/>
      <c r="BK256" s="20"/>
      <c r="BL256" s="20"/>
      <c r="BM256" s="20"/>
      <c r="BN256" s="20"/>
      <c r="BO256" s="20"/>
      <c r="BP256" s="20"/>
      <c r="BQ256" s="20"/>
      <c r="BR256" s="20"/>
      <c r="BS256" s="20"/>
      <c r="BT256" s="20"/>
      <c r="BU256" s="20"/>
      <c r="BV256" s="20"/>
      <c r="BW256" s="20"/>
      <c r="BX256" s="20"/>
      <c r="BY256" s="20"/>
      <c r="BZ256" s="20"/>
    </row>
    <row r="257" spans="1:79" s="4" customFormat="1" x14ac:dyDescent="0.2">
      <c r="A257" s="122"/>
      <c r="B257" s="122"/>
      <c r="C257" s="122"/>
      <c r="D257" s="122"/>
      <c r="E257" s="122"/>
      <c r="F257" s="122"/>
      <c r="G257" s="76" t="s">
        <v>147</v>
      </c>
      <c r="H257" s="77"/>
      <c r="I257" s="77"/>
      <c r="J257" s="77"/>
      <c r="K257" s="77"/>
      <c r="L257" s="77"/>
      <c r="M257" s="77"/>
      <c r="N257" s="77"/>
      <c r="O257" s="77"/>
      <c r="P257" s="77"/>
      <c r="Q257" s="77"/>
      <c r="R257" s="77"/>
      <c r="S257" s="78"/>
      <c r="T257" s="123"/>
      <c r="U257" s="77"/>
      <c r="V257" s="77"/>
      <c r="W257" s="77"/>
      <c r="X257" s="77"/>
      <c r="Y257" s="77"/>
      <c r="Z257" s="78"/>
      <c r="AA257" s="113">
        <v>0</v>
      </c>
      <c r="AB257" s="113"/>
      <c r="AC257" s="113"/>
      <c r="AD257" s="113"/>
      <c r="AE257" s="113"/>
      <c r="AF257" s="113">
        <v>130000000</v>
      </c>
      <c r="AG257" s="113"/>
      <c r="AH257" s="113"/>
      <c r="AI257" s="113"/>
      <c r="AJ257" s="113"/>
      <c r="AK257" s="113">
        <f>IF(ISNUMBER(AA257),AA257,0)+IF(ISNUMBER(AF257),AF257,0)</f>
        <v>130000000</v>
      </c>
      <c r="AL257" s="113"/>
      <c r="AM257" s="113"/>
      <c r="AN257" s="113"/>
      <c r="AO257" s="113"/>
      <c r="AP257" s="113">
        <v>0</v>
      </c>
      <c r="AQ257" s="113"/>
      <c r="AR257" s="113"/>
      <c r="AS257" s="113"/>
      <c r="AT257" s="113"/>
      <c r="AU257" s="113">
        <v>136500000</v>
      </c>
      <c r="AV257" s="113"/>
      <c r="AW257" s="113"/>
      <c r="AX257" s="113"/>
      <c r="AY257" s="113"/>
      <c r="AZ257" s="113">
        <f>IF(ISNUMBER(AP257),AP257,0)+IF(ISNUMBER(AU257),AU257,0)</f>
        <v>136500000</v>
      </c>
      <c r="BA257" s="113"/>
      <c r="BB257" s="113"/>
      <c r="BC257" s="113"/>
      <c r="BD257" s="113"/>
      <c r="BE257" s="21"/>
      <c r="BF257" s="21"/>
      <c r="BG257" s="21"/>
      <c r="BH257" s="21"/>
      <c r="BI257" s="21"/>
      <c r="BJ257" s="21"/>
      <c r="BK257" s="21"/>
      <c r="BL257" s="21"/>
      <c r="BM257" s="21"/>
      <c r="BN257" s="21"/>
      <c r="BO257" s="21"/>
      <c r="BP257" s="21"/>
      <c r="BQ257" s="21"/>
      <c r="BR257" s="21"/>
      <c r="BS257" s="21"/>
      <c r="BT257" s="21"/>
      <c r="BU257" s="21"/>
      <c r="BV257" s="21"/>
      <c r="BW257" s="21"/>
      <c r="BX257" s="21"/>
      <c r="BY257" s="21"/>
      <c r="BZ257" s="21"/>
    </row>
    <row r="258" spans="1:79" x14ac:dyDescent="0.2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  <c r="BP258" s="23"/>
      <c r="BQ258" s="23"/>
      <c r="BR258" s="23"/>
      <c r="BS258" s="23"/>
      <c r="BT258" s="23"/>
      <c r="BU258" s="23"/>
      <c r="BV258" s="23"/>
      <c r="BW258" s="23"/>
      <c r="BX258" s="23"/>
      <c r="BY258" s="23"/>
      <c r="BZ258" s="23"/>
    </row>
    <row r="259" spans="1:79" x14ac:dyDescent="0.2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  <c r="BP259" s="23"/>
      <c r="BQ259" s="23"/>
      <c r="BR259" s="23"/>
      <c r="BS259" s="23"/>
      <c r="BT259" s="23"/>
      <c r="BU259" s="23"/>
      <c r="BV259" s="23"/>
      <c r="BW259" s="23"/>
      <c r="BX259" s="23"/>
      <c r="BY259" s="23"/>
      <c r="BZ259" s="23"/>
    </row>
    <row r="260" spans="1:79" ht="14.25" customHeight="1" x14ac:dyDescent="0.2">
      <c r="A260" s="15" t="s">
        <v>301</v>
      </c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23"/>
      <c r="BN260" s="23"/>
      <c r="BO260" s="23"/>
      <c r="BP260" s="23"/>
      <c r="BQ260" s="23"/>
      <c r="BR260" s="23"/>
      <c r="BS260" s="23"/>
      <c r="BT260" s="23"/>
      <c r="BU260" s="23"/>
      <c r="BV260" s="23"/>
      <c r="BW260" s="23"/>
      <c r="BX260" s="23"/>
      <c r="BY260" s="23"/>
      <c r="BZ260" s="23"/>
    </row>
    <row r="261" spans="1:79" ht="15" customHeight="1" x14ac:dyDescent="0.2">
      <c r="A261" s="83" t="s">
        <v>267</v>
      </c>
      <c r="B261" s="83"/>
      <c r="C261" s="83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3"/>
      <c r="T261" s="83"/>
      <c r="U261" s="83"/>
      <c r="V261" s="83"/>
      <c r="W261" s="83"/>
      <c r="X261" s="83"/>
      <c r="Y261" s="83"/>
      <c r="Z261" s="83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BL261" s="104"/>
      <c r="BM261" s="104"/>
      <c r="BN261" s="23"/>
      <c r="BO261" s="23"/>
      <c r="BP261" s="23"/>
      <c r="BQ261" s="23"/>
      <c r="BR261" s="23"/>
      <c r="BS261" s="23"/>
      <c r="BT261" s="23"/>
      <c r="BU261" s="23"/>
      <c r="BV261" s="23"/>
      <c r="BW261" s="23"/>
      <c r="BX261" s="23"/>
      <c r="BY261" s="23"/>
      <c r="BZ261" s="23"/>
    </row>
    <row r="262" spans="1:79" ht="23.1" customHeight="1" x14ac:dyDescent="0.2">
      <c r="A262" s="47" t="s">
        <v>128</v>
      </c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4" t="s">
        <v>129</v>
      </c>
      <c r="O262" s="45"/>
      <c r="P262" s="45"/>
      <c r="Q262" s="45"/>
      <c r="R262" s="45"/>
      <c r="S262" s="45"/>
      <c r="T262" s="45"/>
      <c r="U262" s="46"/>
      <c r="V262" s="44" t="s">
        <v>130</v>
      </c>
      <c r="W262" s="45"/>
      <c r="X262" s="45"/>
      <c r="Y262" s="45"/>
      <c r="Z262" s="46"/>
      <c r="AA262" s="47" t="s">
        <v>268</v>
      </c>
      <c r="AB262" s="47"/>
      <c r="AC262" s="47"/>
      <c r="AD262" s="47"/>
      <c r="AE262" s="47"/>
      <c r="AF262" s="47"/>
      <c r="AG262" s="47"/>
      <c r="AH262" s="47"/>
      <c r="AI262" s="47"/>
      <c r="AJ262" s="47" t="s">
        <v>271</v>
      </c>
      <c r="AK262" s="47"/>
      <c r="AL262" s="47"/>
      <c r="AM262" s="47"/>
      <c r="AN262" s="47"/>
      <c r="AO262" s="47"/>
      <c r="AP262" s="47"/>
      <c r="AQ262" s="47"/>
      <c r="AR262" s="47"/>
      <c r="AS262" s="47" t="s">
        <v>278</v>
      </c>
      <c r="AT262" s="47"/>
      <c r="AU262" s="47"/>
      <c r="AV262" s="47"/>
      <c r="AW262" s="47"/>
      <c r="AX262" s="47"/>
      <c r="AY262" s="47"/>
      <c r="AZ262" s="47"/>
      <c r="BA262" s="47"/>
      <c r="BB262" s="47" t="s">
        <v>289</v>
      </c>
      <c r="BC262" s="47"/>
      <c r="BD262" s="47"/>
      <c r="BE262" s="47"/>
      <c r="BF262" s="47"/>
      <c r="BG262" s="47"/>
      <c r="BH262" s="47"/>
      <c r="BI262" s="47"/>
      <c r="BJ262" s="47"/>
      <c r="BK262" s="47" t="s">
        <v>294</v>
      </c>
      <c r="BL262" s="47"/>
      <c r="BM262" s="47"/>
      <c r="BN262" s="47"/>
      <c r="BO262" s="47"/>
      <c r="BP262" s="47"/>
      <c r="BQ262" s="47"/>
      <c r="BR262" s="47"/>
      <c r="BS262" s="47"/>
      <c r="BT262" s="23"/>
      <c r="BU262" s="23"/>
      <c r="BV262" s="23"/>
      <c r="BW262" s="23"/>
      <c r="BX262" s="23"/>
      <c r="BY262" s="23"/>
      <c r="BZ262" s="23"/>
    </row>
    <row r="263" spans="1:79" ht="95.25" customHeight="1" x14ac:dyDescent="0.2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8"/>
      <c r="O263" s="49"/>
      <c r="P263" s="49"/>
      <c r="Q263" s="49"/>
      <c r="R263" s="49"/>
      <c r="S263" s="49"/>
      <c r="T263" s="49"/>
      <c r="U263" s="50"/>
      <c r="V263" s="48"/>
      <c r="W263" s="49"/>
      <c r="X263" s="49"/>
      <c r="Y263" s="49"/>
      <c r="Z263" s="50"/>
      <c r="AA263" s="100" t="s">
        <v>133</v>
      </c>
      <c r="AB263" s="100"/>
      <c r="AC263" s="100"/>
      <c r="AD263" s="100"/>
      <c r="AE263" s="100"/>
      <c r="AF263" s="100" t="s">
        <v>134</v>
      </c>
      <c r="AG263" s="100"/>
      <c r="AH263" s="100"/>
      <c r="AI263" s="100"/>
      <c r="AJ263" s="100" t="s">
        <v>133</v>
      </c>
      <c r="AK263" s="100"/>
      <c r="AL263" s="100"/>
      <c r="AM263" s="100"/>
      <c r="AN263" s="100"/>
      <c r="AO263" s="100" t="s">
        <v>134</v>
      </c>
      <c r="AP263" s="100"/>
      <c r="AQ263" s="100"/>
      <c r="AR263" s="100"/>
      <c r="AS263" s="100" t="s">
        <v>133</v>
      </c>
      <c r="AT263" s="100"/>
      <c r="AU263" s="100"/>
      <c r="AV263" s="100"/>
      <c r="AW263" s="100"/>
      <c r="AX263" s="100" t="s">
        <v>134</v>
      </c>
      <c r="AY263" s="100"/>
      <c r="AZ263" s="100"/>
      <c r="BA263" s="100"/>
      <c r="BB263" s="100" t="s">
        <v>133</v>
      </c>
      <c r="BC263" s="100"/>
      <c r="BD263" s="100"/>
      <c r="BE263" s="100"/>
      <c r="BF263" s="100"/>
      <c r="BG263" s="100" t="s">
        <v>134</v>
      </c>
      <c r="BH263" s="100"/>
      <c r="BI263" s="100"/>
      <c r="BJ263" s="100"/>
      <c r="BK263" s="100" t="s">
        <v>133</v>
      </c>
      <c r="BL263" s="100"/>
      <c r="BM263" s="100"/>
      <c r="BN263" s="100"/>
      <c r="BO263" s="100"/>
      <c r="BP263" s="100" t="s">
        <v>134</v>
      </c>
      <c r="BQ263" s="100"/>
      <c r="BR263" s="100"/>
      <c r="BS263" s="100"/>
      <c r="BT263" s="23"/>
      <c r="BU263" s="23"/>
      <c r="BV263" s="23"/>
      <c r="BW263" s="23"/>
      <c r="BX263" s="23"/>
      <c r="BY263" s="23"/>
      <c r="BZ263" s="23"/>
    </row>
    <row r="264" spans="1:79" ht="15" customHeight="1" x14ac:dyDescent="0.2">
      <c r="A264" s="47">
        <v>1</v>
      </c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51">
        <v>2</v>
      </c>
      <c r="O264" s="52"/>
      <c r="P264" s="52"/>
      <c r="Q264" s="52"/>
      <c r="R264" s="52"/>
      <c r="S264" s="52"/>
      <c r="T264" s="52"/>
      <c r="U264" s="53"/>
      <c r="V264" s="47">
        <v>3</v>
      </c>
      <c r="W264" s="47"/>
      <c r="X264" s="47"/>
      <c r="Y264" s="47"/>
      <c r="Z264" s="47"/>
      <c r="AA264" s="47">
        <v>4</v>
      </c>
      <c r="AB264" s="47"/>
      <c r="AC264" s="47"/>
      <c r="AD264" s="47"/>
      <c r="AE264" s="47"/>
      <c r="AF264" s="47">
        <v>5</v>
      </c>
      <c r="AG264" s="47"/>
      <c r="AH264" s="47"/>
      <c r="AI264" s="47"/>
      <c r="AJ264" s="47">
        <v>6</v>
      </c>
      <c r="AK264" s="47"/>
      <c r="AL264" s="47"/>
      <c r="AM264" s="47"/>
      <c r="AN264" s="47"/>
      <c r="AO264" s="47">
        <v>7</v>
      </c>
      <c r="AP264" s="47"/>
      <c r="AQ264" s="47"/>
      <c r="AR264" s="47"/>
      <c r="AS264" s="47">
        <v>8</v>
      </c>
      <c r="AT264" s="47"/>
      <c r="AU264" s="47"/>
      <c r="AV264" s="47"/>
      <c r="AW264" s="47"/>
      <c r="AX264" s="47">
        <v>9</v>
      </c>
      <c r="AY264" s="47"/>
      <c r="AZ264" s="47"/>
      <c r="BA264" s="47"/>
      <c r="BB264" s="47">
        <v>10</v>
      </c>
      <c r="BC264" s="47"/>
      <c r="BD264" s="47"/>
      <c r="BE264" s="47"/>
      <c r="BF264" s="47"/>
      <c r="BG264" s="47">
        <v>11</v>
      </c>
      <c r="BH264" s="47"/>
      <c r="BI264" s="47"/>
      <c r="BJ264" s="47"/>
      <c r="BK264" s="47">
        <v>12</v>
      </c>
      <c r="BL264" s="47"/>
      <c r="BM264" s="47"/>
      <c r="BN264" s="47"/>
      <c r="BO264" s="47"/>
      <c r="BP264" s="47">
        <v>13</v>
      </c>
      <c r="BQ264" s="47"/>
      <c r="BR264" s="47"/>
      <c r="BS264" s="47"/>
      <c r="BT264" s="23"/>
      <c r="BU264" s="23"/>
      <c r="BV264" s="23"/>
      <c r="BW264" s="23"/>
      <c r="BX264" s="23"/>
      <c r="BY264" s="23"/>
      <c r="BZ264" s="23"/>
    </row>
    <row r="265" spans="1:79" s="1" customFormat="1" ht="12" hidden="1" customHeight="1" x14ac:dyDescent="0.2">
      <c r="A265" s="120" t="s">
        <v>146</v>
      </c>
      <c r="B265" s="120"/>
      <c r="C265" s="120"/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84" t="s">
        <v>131</v>
      </c>
      <c r="O265" s="84"/>
      <c r="P265" s="84"/>
      <c r="Q265" s="84"/>
      <c r="R265" s="84"/>
      <c r="S265" s="84"/>
      <c r="T265" s="84"/>
      <c r="U265" s="84"/>
      <c r="V265" s="84" t="s">
        <v>132</v>
      </c>
      <c r="W265" s="84"/>
      <c r="X265" s="84"/>
      <c r="Y265" s="84"/>
      <c r="Z265" s="84"/>
      <c r="AA265" s="105" t="s">
        <v>65</v>
      </c>
      <c r="AB265" s="105"/>
      <c r="AC265" s="105"/>
      <c r="AD265" s="105"/>
      <c r="AE265" s="105"/>
      <c r="AF265" s="105" t="s">
        <v>66</v>
      </c>
      <c r="AG265" s="105"/>
      <c r="AH265" s="105"/>
      <c r="AI265" s="105"/>
      <c r="AJ265" s="105" t="s">
        <v>67</v>
      </c>
      <c r="AK265" s="105"/>
      <c r="AL265" s="105"/>
      <c r="AM265" s="105"/>
      <c r="AN265" s="105"/>
      <c r="AO265" s="105" t="s">
        <v>68</v>
      </c>
      <c r="AP265" s="105"/>
      <c r="AQ265" s="105"/>
      <c r="AR265" s="105"/>
      <c r="AS265" s="105" t="s">
        <v>58</v>
      </c>
      <c r="AT265" s="105"/>
      <c r="AU265" s="105"/>
      <c r="AV265" s="105"/>
      <c r="AW265" s="105"/>
      <c r="AX265" s="105" t="s">
        <v>59</v>
      </c>
      <c r="AY265" s="105"/>
      <c r="AZ265" s="105"/>
      <c r="BA265" s="105"/>
      <c r="BB265" s="105" t="s">
        <v>60</v>
      </c>
      <c r="BC265" s="105"/>
      <c r="BD265" s="105"/>
      <c r="BE265" s="105"/>
      <c r="BF265" s="105"/>
      <c r="BG265" s="105" t="s">
        <v>61</v>
      </c>
      <c r="BH265" s="105"/>
      <c r="BI265" s="105"/>
      <c r="BJ265" s="105"/>
      <c r="BK265" s="105" t="s">
        <v>62</v>
      </c>
      <c r="BL265" s="105"/>
      <c r="BM265" s="105"/>
      <c r="BN265" s="105"/>
      <c r="BO265" s="105"/>
      <c r="BP265" s="105" t="s">
        <v>63</v>
      </c>
      <c r="BQ265" s="105"/>
      <c r="BR265" s="105"/>
      <c r="BS265" s="105"/>
      <c r="BT265" s="23"/>
      <c r="BU265" s="23"/>
      <c r="BV265" s="23"/>
      <c r="BW265" s="23"/>
      <c r="BX265" s="23"/>
      <c r="BY265" s="23"/>
      <c r="BZ265" s="23"/>
      <c r="CA265" s="1" t="s">
        <v>48</v>
      </c>
    </row>
    <row r="266" spans="1:79" s="8" customFormat="1" ht="63.75" customHeight="1" x14ac:dyDescent="0.2">
      <c r="A266" s="66" t="s">
        <v>247</v>
      </c>
      <c r="B266" s="67"/>
      <c r="C266" s="67"/>
      <c r="D266" s="67"/>
      <c r="E266" s="67"/>
      <c r="F266" s="67"/>
      <c r="G266" s="67"/>
      <c r="H266" s="67"/>
      <c r="I266" s="67"/>
      <c r="J266" s="67"/>
      <c r="K266" s="67"/>
      <c r="L266" s="67"/>
      <c r="M266" s="68"/>
      <c r="N266" s="57" t="s">
        <v>248</v>
      </c>
      <c r="O266" s="58"/>
      <c r="P266" s="58"/>
      <c r="Q266" s="58"/>
      <c r="R266" s="58"/>
      <c r="S266" s="58"/>
      <c r="T266" s="58"/>
      <c r="U266" s="59"/>
      <c r="V266" s="124">
        <v>15000000</v>
      </c>
      <c r="W266" s="124"/>
      <c r="X266" s="124"/>
      <c r="Y266" s="124"/>
      <c r="Z266" s="124"/>
      <c r="AA266" s="124">
        <v>0</v>
      </c>
      <c r="AB266" s="124"/>
      <c r="AC266" s="124"/>
      <c r="AD266" s="124"/>
      <c r="AE266" s="124"/>
      <c r="AF266" s="124">
        <v>0</v>
      </c>
      <c r="AG266" s="124"/>
      <c r="AH266" s="124"/>
      <c r="AI266" s="124"/>
      <c r="AJ266" s="124">
        <v>500000</v>
      </c>
      <c r="AK266" s="124"/>
      <c r="AL266" s="124"/>
      <c r="AM266" s="124"/>
      <c r="AN266" s="124"/>
      <c r="AO266" s="124">
        <v>3.3</v>
      </c>
      <c r="AP266" s="124"/>
      <c r="AQ266" s="124"/>
      <c r="AR266" s="124"/>
      <c r="AS266" s="124">
        <v>0</v>
      </c>
      <c r="AT266" s="124"/>
      <c r="AU266" s="124"/>
      <c r="AV266" s="124"/>
      <c r="AW266" s="124"/>
      <c r="AX266" s="124">
        <v>0</v>
      </c>
      <c r="AY266" s="124"/>
      <c r="AZ266" s="124"/>
      <c r="BA266" s="124"/>
      <c r="BB266" s="124">
        <v>0</v>
      </c>
      <c r="BC266" s="124"/>
      <c r="BD266" s="124"/>
      <c r="BE266" s="124"/>
      <c r="BF266" s="124"/>
      <c r="BG266" s="124">
        <v>0</v>
      </c>
      <c r="BH266" s="124"/>
      <c r="BI266" s="124"/>
      <c r="BJ266" s="124"/>
      <c r="BK266" s="124">
        <v>0</v>
      </c>
      <c r="BL266" s="124"/>
      <c r="BM266" s="124"/>
      <c r="BN266" s="124"/>
      <c r="BO266" s="124"/>
      <c r="BP266" s="125">
        <v>0</v>
      </c>
      <c r="BQ266" s="126"/>
      <c r="BR266" s="126"/>
      <c r="BS266" s="127"/>
      <c r="BT266" s="20"/>
      <c r="BU266" s="20"/>
      <c r="BV266" s="20"/>
      <c r="BW266" s="20"/>
      <c r="BX266" s="20"/>
      <c r="BY266" s="20"/>
      <c r="BZ266" s="20"/>
      <c r="CA266" s="8" t="s">
        <v>49</v>
      </c>
    </row>
    <row r="267" spans="1:79" s="8" customFormat="1" ht="51" customHeight="1" x14ac:dyDescent="0.2">
      <c r="A267" s="66" t="s">
        <v>249</v>
      </c>
      <c r="B267" s="67"/>
      <c r="C267" s="67"/>
      <c r="D267" s="67"/>
      <c r="E267" s="67"/>
      <c r="F267" s="67"/>
      <c r="G267" s="67"/>
      <c r="H267" s="67"/>
      <c r="I267" s="67"/>
      <c r="J267" s="67"/>
      <c r="K267" s="67"/>
      <c r="L267" s="67"/>
      <c r="M267" s="68"/>
      <c r="N267" s="57" t="s">
        <v>250</v>
      </c>
      <c r="O267" s="58"/>
      <c r="P267" s="58"/>
      <c r="Q267" s="58"/>
      <c r="R267" s="58"/>
      <c r="S267" s="58"/>
      <c r="T267" s="58"/>
      <c r="U267" s="59"/>
      <c r="V267" s="124">
        <v>27303368</v>
      </c>
      <c r="W267" s="124"/>
      <c r="X267" s="124"/>
      <c r="Y267" s="124"/>
      <c r="Z267" s="124"/>
      <c r="AA267" s="124">
        <v>0</v>
      </c>
      <c r="AB267" s="124"/>
      <c r="AC267" s="124"/>
      <c r="AD267" s="124"/>
      <c r="AE267" s="124"/>
      <c r="AF267" s="124">
        <v>0</v>
      </c>
      <c r="AG267" s="124"/>
      <c r="AH267" s="124"/>
      <c r="AI267" s="124"/>
      <c r="AJ267" s="124">
        <v>1800000</v>
      </c>
      <c r="AK267" s="124"/>
      <c r="AL267" s="124"/>
      <c r="AM267" s="124"/>
      <c r="AN267" s="124"/>
      <c r="AO267" s="124">
        <v>6.59</v>
      </c>
      <c r="AP267" s="124"/>
      <c r="AQ267" s="124"/>
      <c r="AR267" s="124"/>
      <c r="AS267" s="124">
        <v>0</v>
      </c>
      <c r="AT267" s="124"/>
      <c r="AU267" s="124"/>
      <c r="AV267" s="124"/>
      <c r="AW267" s="124"/>
      <c r="AX267" s="124">
        <v>0</v>
      </c>
      <c r="AY267" s="124"/>
      <c r="AZ267" s="124"/>
      <c r="BA267" s="124"/>
      <c r="BB267" s="124">
        <v>0</v>
      </c>
      <c r="BC267" s="124"/>
      <c r="BD267" s="124"/>
      <c r="BE267" s="124"/>
      <c r="BF267" s="124"/>
      <c r="BG267" s="124">
        <v>0</v>
      </c>
      <c r="BH267" s="124"/>
      <c r="BI267" s="124"/>
      <c r="BJ267" s="124"/>
      <c r="BK267" s="124">
        <v>0</v>
      </c>
      <c r="BL267" s="124"/>
      <c r="BM267" s="124"/>
      <c r="BN267" s="124"/>
      <c r="BO267" s="124"/>
      <c r="BP267" s="125">
        <v>0</v>
      </c>
      <c r="BQ267" s="126"/>
      <c r="BR267" s="126"/>
      <c r="BS267" s="127"/>
      <c r="BT267" s="20"/>
      <c r="BU267" s="20"/>
      <c r="BV267" s="20"/>
      <c r="BW267" s="20"/>
      <c r="BX267" s="20"/>
      <c r="BY267" s="20"/>
      <c r="BZ267" s="20"/>
    </row>
    <row r="268" spans="1:79" s="8" customFormat="1" ht="25.5" customHeight="1" x14ac:dyDescent="0.2">
      <c r="A268" s="66" t="s">
        <v>251</v>
      </c>
      <c r="B268" s="67"/>
      <c r="C268" s="67"/>
      <c r="D268" s="67"/>
      <c r="E268" s="67"/>
      <c r="F268" s="67"/>
      <c r="G268" s="67"/>
      <c r="H268" s="67"/>
      <c r="I268" s="67"/>
      <c r="J268" s="67"/>
      <c r="K268" s="67"/>
      <c r="L268" s="67"/>
      <c r="M268" s="68"/>
      <c r="N268" s="57" t="s">
        <v>252</v>
      </c>
      <c r="O268" s="58"/>
      <c r="P268" s="58"/>
      <c r="Q268" s="58"/>
      <c r="R268" s="58"/>
      <c r="S268" s="58"/>
      <c r="T268" s="58"/>
      <c r="U268" s="59"/>
      <c r="V268" s="124">
        <v>0</v>
      </c>
      <c r="W268" s="124"/>
      <c r="X268" s="124"/>
      <c r="Y268" s="124"/>
      <c r="Z268" s="124"/>
      <c r="AA268" s="124">
        <v>0</v>
      </c>
      <c r="AB268" s="124"/>
      <c r="AC268" s="124"/>
      <c r="AD268" s="124"/>
      <c r="AE268" s="124"/>
      <c r="AF268" s="124">
        <v>0</v>
      </c>
      <c r="AG268" s="124"/>
      <c r="AH268" s="124"/>
      <c r="AI268" s="124"/>
      <c r="AJ268" s="124">
        <v>0</v>
      </c>
      <c r="AK268" s="124"/>
      <c r="AL268" s="124"/>
      <c r="AM268" s="124"/>
      <c r="AN268" s="124"/>
      <c r="AO268" s="124">
        <v>0</v>
      </c>
      <c r="AP268" s="124"/>
      <c r="AQ268" s="124"/>
      <c r="AR268" s="124"/>
      <c r="AS268" s="124">
        <v>0</v>
      </c>
      <c r="AT268" s="124"/>
      <c r="AU268" s="124"/>
      <c r="AV268" s="124"/>
      <c r="AW268" s="124"/>
      <c r="AX268" s="124">
        <v>0</v>
      </c>
      <c r="AY268" s="124"/>
      <c r="AZ268" s="124"/>
      <c r="BA268" s="124"/>
      <c r="BB268" s="124">
        <v>100000000</v>
      </c>
      <c r="BC268" s="124"/>
      <c r="BD268" s="124"/>
      <c r="BE268" s="124"/>
      <c r="BF268" s="124"/>
      <c r="BG268" s="124">
        <v>0</v>
      </c>
      <c r="BH268" s="124"/>
      <c r="BI268" s="124"/>
      <c r="BJ268" s="124"/>
      <c r="BK268" s="124">
        <v>105000000</v>
      </c>
      <c r="BL268" s="124"/>
      <c r="BM268" s="124"/>
      <c r="BN268" s="124"/>
      <c r="BO268" s="124"/>
      <c r="BP268" s="125">
        <v>0</v>
      </c>
      <c r="BQ268" s="126"/>
      <c r="BR268" s="126"/>
      <c r="BS268" s="127"/>
      <c r="BT268" s="20"/>
      <c r="BU268" s="20"/>
      <c r="BV268" s="20"/>
      <c r="BW268" s="20"/>
      <c r="BX268" s="20"/>
      <c r="BY268" s="20"/>
      <c r="BZ268" s="20"/>
    </row>
    <row r="269" spans="1:79" s="8" customFormat="1" ht="76.5" customHeight="1" x14ac:dyDescent="0.2">
      <c r="A269" s="66" t="s">
        <v>253</v>
      </c>
      <c r="B269" s="67"/>
      <c r="C269" s="67"/>
      <c r="D269" s="67"/>
      <c r="E269" s="67"/>
      <c r="F269" s="67"/>
      <c r="G269" s="67"/>
      <c r="H269" s="67"/>
      <c r="I269" s="67"/>
      <c r="J269" s="67"/>
      <c r="K269" s="67"/>
      <c r="L269" s="67"/>
      <c r="M269" s="68"/>
      <c r="N269" s="57" t="s">
        <v>254</v>
      </c>
      <c r="O269" s="58"/>
      <c r="P269" s="58"/>
      <c r="Q269" s="58"/>
      <c r="R269" s="58"/>
      <c r="S269" s="58"/>
      <c r="T269" s="58"/>
      <c r="U269" s="59"/>
      <c r="V269" s="124">
        <v>7023192</v>
      </c>
      <c r="W269" s="124"/>
      <c r="X269" s="124"/>
      <c r="Y269" s="124"/>
      <c r="Z269" s="124"/>
      <c r="AA269" s="124">
        <v>648015.19999999995</v>
      </c>
      <c r="AB269" s="124"/>
      <c r="AC269" s="124"/>
      <c r="AD269" s="124"/>
      <c r="AE269" s="124"/>
      <c r="AF269" s="124">
        <v>100</v>
      </c>
      <c r="AG269" s="124"/>
      <c r="AH269" s="124"/>
      <c r="AI269" s="124"/>
      <c r="AJ269" s="124">
        <v>0</v>
      </c>
      <c r="AK269" s="124"/>
      <c r="AL269" s="124"/>
      <c r="AM269" s="124"/>
      <c r="AN269" s="124"/>
      <c r="AO269" s="124">
        <v>0</v>
      </c>
      <c r="AP269" s="124"/>
      <c r="AQ269" s="124"/>
      <c r="AR269" s="124"/>
      <c r="AS269" s="124">
        <v>0</v>
      </c>
      <c r="AT269" s="124"/>
      <c r="AU269" s="124"/>
      <c r="AV269" s="124"/>
      <c r="AW269" s="124"/>
      <c r="AX269" s="124">
        <v>0</v>
      </c>
      <c r="AY269" s="124"/>
      <c r="AZ269" s="124"/>
      <c r="BA269" s="124"/>
      <c r="BB269" s="124">
        <v>0</v>
      </c>
      <c r="BC269" s="124"/>
      <c r="BD269" s="124"/>
      <c r="BE269" s="124"/>
      <c r="BF269" s="124"/>
      <c r="BG269" s="124">
        <v>0</v>
      </c>
      <c r="BH269" s="124"/>
      <c r="BI269" s="124"/>
      <c r="BJ269" s="124"/>
      <c r="BK269" s="124">
        <v>0</v>
      </c>
      <c r="BL269" s="124"/>
      <c r="BM269" s="124"/>
      <c r="BN269" s="124"/>
      <c r="BO269" s="124"/>
      <c r="BP269" s="125">
        <v>0</v>
      </c>
      <c r="BQ269" s="126"/>
      <c r="BR269" s="126"/>
      <c r="BS269" s="127"/>
      <c r="BT269" s="20"/>
      <c r="BU269" s="20"/>
      <c r="BV269" s="20"/>
      <c r="BW269" s="20"/>
      <c r="BX269" s="20"/>
      <c r="BY269" s="20"/>
      <c r="BZ269" s="20"/>
    </row>
    <row r="270" spans="1:79" s="8" customFormat="1" ht="38.25" customHeight="1" x14ac:dyDescent="0.2">
      <c r="A270" s="66" t="s">
        <v>255</v>
      </c>
      <c r="B270" s="67"/>
      <c r="C270" s="67"/>
      <c r="D270" s="67"/>
      <c r="E270" s="67"/>
      <c r="F270" s="67"/>
      <c r="G270" s="67"/>
      <c r="H270" s="67"/>
      <c r="I270" s="67"/>
      <c r="J270" s="67"/>
      <c r="K270" s="67"/>
      <c r="L270" s="67"/>
      <c r="M270" s="68"/>
      <c r="N270" s="57" t="s">
        <v>256</v>
      </c>
      <c r="O270" s="58"/>
      <c r="P270" s="58"/>
      <c r="Q270" s="58"/>
      <c r="R270" s="58"/>
      <c r="S270" s="58"/>
      <c r="T270" s="58"/>
      <c r="U270" s="59"/>
      <c r="V270" s="124">
        <v>8361827</v>
      </c>
      <c r="W270" s="124"/>
      <c r="X270" s="124"/>
      <c r="Y270" s="124"/>
      <c r="Z270" s="124"/>
      <c r="AA270" s="124">
        <v>178179.92</v>
      </c>
      <c r="AB270" s="124"/>
      <c r="AC270" s="124"/>
      <c r="AD270" s="124"/>
      <c r="AE270" s="124"/>
      <c r="AF270" s="124">
        <v>2</v>
      </c>
      <c r="AG270" s="124"/>
      <c r="AH270" s="124"/>
      <c r="AI270" s="124"/>
      <c r="AJ270" s="124">
        <v>300000</v>
      </c>
      <c r="AK270" s="124"/>
      <c r="AL270" s="124"/>
      <c r="AM270" s="124"/>
      <c r="AN270" s="124"/>
      <c r="AO270" s="124">
        <v>5.7</v>
      </c>
      <c r="AP270" s="124"/>
      <c r="AQ270" s="124"/>
      <c r="AR270" s="124"/>
      <c r="AS270" s="124">
        <v>9000000</v>
      </c>
      <c r="AT270" s="124"/>
      <c r="AU270" s="124"/>
      <c r="AV270" s="124"/>
      <c r="AW270" s="124"/>
      <c r="AX270" s="124">
        <v>0</v>
      </c>
      <c r="AY270" s="124"/>
      <c r="AZ270" s="124"/>
      <c r="BA270" s="124"/>
      <c r="BB270" s="124">
        <v>0</v>
      </c>
      <c r="BC270" s="124"/>
      <c r="BD270" s="124"/>
      <c r="BE270" s="124"/>
      <c r="BF270" s="124"/>
      <c r="BG270" s="124">
        <v>0</v>
      </c>
      <c r="BH270" s="124"/>
      <c r="BI270" s="124"/>
      <c r="BJ270" s="124"/>
      <c r="BK270" s="124">
        <v>0</v>
      </c>
      <c r="BL270" s="124"/>
      <c r="BM270" s="124"/>
      <c r="BN270" s="124"/>
      <c r="BO270" s="124"/>
      <c r="BP270" s="125">
        <v>0</v>
      </c>
      <c r="BQ270" s="126"/>
      <c r="BR270" s="126"/>
      <c r="BS270" s="127"/>
      <c r="BT270" s="20"/>
      <c r="BU270" s="20"/>
      <c r="BV270" s="20"/>
      <c r="BW270" s="20"/>
      <c r="BX270" s="20"/>
      <c r="BY270" s="20"/>
      <c r="BZ270" s="20"/>
    </row>
    <row r="271" spans="1:79" s="8" customFormat="1" ht="25.5" customHeight="1" x14ac:dyDescent="0.2">
      <c r="A271" s="66" t="s">
        <v>257</v>
      </c>
      <c r="B271" s="67"/>
      <c r="C271" s="67"/>
      <c r="D271" s="67"/>
      <c r="E271" s="67"/>
      <c r="F271" s="67"/>
      <c r="G271" s="67"/>
      <c r="H271" s="67"/>
      <c r="I271" s="67"/>
      <c r="J271" s="67"/>
      <c r="K271" s="67"/>
      <c r="L271" s="67"/>
      <c r="M271" s="68"/>
      <c r="N271" s="57" t="s">
        <v>248</v>
      </c>
      <c r="O271" s="58"/>
      <c r="P271" s="58"/>
      <c r="Q271" s="58"/>
      <c r="R271" s="58"/>
      <c r="S271" s="58"/>
      <c r="T271" s="58"/>
      <c r="U271" s="59"/>
      <c r="V271" s="124">
        <v>12233333</v>
      </c>
      <c r="W271" s="124"/>
      <c r="X271" s="124"/>
      <c r="Y271" s="124"/>
      <c r="Z271" s="124"/>
      <c r="AA271" s="124">
        <v>0</v>
      </c>
      <c r="AB271" s="124"/>
      <c r="AC271" s="124"/>
      <c r="AD271" s="124"/>
      <c r="AE271" s="124"/>
      <c r="AF271" s="124">
        <v>0</v>
      </c>
      <c r="AG271" s="124"/>
      <c r="AH271" s="124"/>
      <c r="AI271" s="124"/>
      <c r="AJ271" s="124">
        <v>0</v>
      </c>
      <c r="AK271" s="124"/>
      <c r="AL271" s="124"/>
      <c r="AM271" s="124"/>
      <c r="AN271" s="124"/>
      <c r="AO271" s="124">
        <v>0</v>
      </c>
      <c r="AP271" s="124"/>
      <c r="AQ271" s="124"/>
      <c r="AR271" s="124"/>
      <c r="AS271" s="124">
        <v>9666666</v>
      </c>
      <c r="AT271" s="124"/>
      <c r="AU271" s="124"/>
      <c r="AV271" s="124"/>
      <c r="AW271" s="124"/>
      <c r="AX271" s="124">
        <v>0</v>
      </c>
      <c r="AY271" s="124"/>
      <c r="AZ271" s="124"/>
      <c r="BA271" s="124"/>
      <c r="BB271" s="124">
        <v>0</v>
      </c>
      <c r="BC271" s="124"/>
      <c r="BD271" s="124"/>
      <c r="BE271" s="124"/>
      <c r="BF271" s="124"/>
      <c r="BG271" s="124">
        <v>0</v>
      </c>
      <c r="BH271" s="124"/>
      <c r="BI271" s="124"/>
      <c r="BJ271" s="124"/>
      <c r="BK271" s="124">
        <v>0</v>
      </c>
      <c r="BL271" s="124"/>
      <c r="BM271" s="124"/>
      <c r="BN271" s="124"/>
      <c r="BO271" s="124"/>
      <c r="BP271" s="125">
        <v>0</v>
      </c>
      <c r="BQ271" s="126"/>
      <c r="BR271" s="126"/>
      <c r="BS271" s="127"/>
      <c r="BT271" s="20"/>
      <c r="BU271" s="20"/>
      <c r="BV271" s="20"/>
      <c r="BW271" s="20"/>
      <c r="BX271" s="20"/>
      <c r="BY271" s="20"/>
      <c r="BZ271" s="20"/>
    </row>
    <row r="272" spans="1:79" s="8" customFormat="1" ht="25.5" customHeight="1" x14ac:dyDescent="0.2">
      <c r="A272" s="66" t="s">
        <v>258</v>
      </c>
      <c r="B272" s="67"/>
      <c r="C272" s="67"/>
      <c r="D272" s="67"/>
      <c r="E272" s="67"/>
      <c r="F272" s="67"/>
      <c r="G272" s="67"/>
      <c r="H272" s="67"/>
      <c r="I272" s="67"/>
      <c r="J272" s="67"/>
      <c r="K272" s="67"/>
      <c r="L272" s="67"/>
      <c r="M272" s="68"/>
      <c r="N272" s="57" t="s">
        <v>248</v>
      </c>
      <c r="O272" s="58"/>
      <c r="P272" s="58"/>
      <c r="Q272" s="58"/>
      <c r="R272" s="58"/>
      <c r="S272" s="58"/>
      <c r="T272" s="58"/>
      <c r="U272" s="59"/>
      <c r="V272" s="124">
        <v>12233335</v>
      </c>
      <c r="W272" s="124"/>
      <c r="X272" s="124"/>
      <c r="Y272" s="124"/>
      <c r="Z272" s="124"/>
      <c r="AA272" s="124">
        <v>0</v>
      </c>
      <c r="AB272" s="124"/>
      <c r="AC272" s="124"/>
      <c r="AD272" s="124"/>
      <c r="AE272" s="124"/>
      <c r="AF272" s="124">
        <v>0</v>
      </c>
      <c r="AG272" s="124"/>
      <c r="AH272" s="124"/>
      <c r="AI272" s="124"/>
      <c r="AJ272" s="124">
        <v>0</v>
      </c>
      <c r="AK272" s="124"/>
      <c r="AL272" s="124"/>
      <c r="AM272" s="124"/>
      <c r="AN272" s="124"/>
      <c r="AO272" s="124">
        <v>0</v>
      </c>
      <c r="AP272" s="124"/>
      <c r="AQ272" s="124"/>
      <c r="AR272" s="124"/>
      <c r="AS272" s="124">
        <v>9666668</v>
      </c>
      <c r="AT272" s="124"/>
      <c r="AU272" s="124"/>
      <c r="AV272" s="124"/>
      <c r="AW272" s="124"/>
      <c r="AX272" s="124">
        <v>0</v>
      </c>
      <c r="AY272" s="124"/>
      <c r="AZ272" s="124"/>
      <c r="BA272" s="124"/>
      <c r="BB272" s="124">
        <v>0</v>
      </c>
      <c r="BC272" s="124"/>
      <c r="BD272" s="124"/>
      <c r="BE272" s="124"/>
      <c r="BF272" s="124"/>
      <c r="BG272" s="124">
        <v>0</v>
      </c>
      <c r="BH272" s="124"/>
      <c r="BI272" s="124"/>
      <c r="BJ272" s="124"/>
      <c r="BK272" s="124">
        <v>0</v>
      </c>
      <c r="BL272" s="124"/>
      <c r="BM272" s="124"/>
      <c r="BN272" s="124"/>
      <c r="BO272" s="124"/>
      <c r="BP272" s="125">
        <v>0</v>
      </c>
      <c r="BQ272" s="126"/>
      <c r="BR272" s="126"/>
      <c r="BS272" s="127"/>
      <c r="BT272" s="20"/>
      <c r="BU272" s="20"/>
      <c r="BV272" s="20"/>
      <c r="BW272" s="20"/>
      <c r="BX272" s="20"/>
      <c r="BY272" s="20"/>
      <c r="BZ272" s="20"/>
    </row>
    <row r="273" spans="1:79" s="8" customFormat="1" ht="25.5" customHeight="1" x14ac:dyDescent="0.2">
      <c r="A273" s="66" t="s">
        <v>259</v>
      </c>
      <c r="B273" s="67"/>
      <c r="C273" s="67"/>
      <c r="D273" s="67"/>
      <c r="E273" s="67"/>
      <c r="F273" s="67"/>
      <c r="G273" s="67"/>
      <c r="H273" s="67"/>
      <c r="I273" s="67"/>
      <c r="J273" s="67"/>
      <c r="K273" s="67"/>
      <c r="L273" s="67"/>
      <c r="M273" s="68"/>
      <c r="N273" s="57" t="s">
        <v>248</v>
      </c>
      <c r="O273" s="58"/>
      <c r="P273" s="58"/>
      <c r="Q273" s="58"/>
      <c r="R273" s="58"/>
      <c r="S273" s="58"/>
      <c r="T273" s="58"/>
      <c r="U273" s="59"/>
      <c r="V273" s="124">
        <v>12233333</v>
      </c>
      <c r="W273" s="124"/>
      <c r="X273" s="124"/>
      <c r="Y273" s="124"/>
      <c r="Z273" s="124"/>
      <c r="AA273" s="124">
        <v>0</v>
      </c>
      <c r="AB273" s="124"/>
      <c r="AC273" s="124"/>
      <c r="AD273" s="124"/>
      <c r="AE273" s="124"/>
      <c r="AF273" s="124">
        <v>0</v>
      </c>
      <c r="AG273" s="124"/>
      <c r="AH273" s="124"/>
      <c r="AI273" s="124"/>
      <c r="AJ273" s="124">
        <v>0</v>
      </c>
      <c r="AK273" s="124"/>
      <c r="AL273" s="124"/>
      <c r="AM273" s="124"/>
      <c r="AN273" s="124"/>
      <c r="AO273" s="124">
        <v>0</v>
      </c>
      <c r="AP273" s="124"/>
      <c r="AQ273" s="124"/>
      <c r="AR273" s="124"/>
      <c r="AS273" s="124">
        <v>9666666</v>
      </c>
      <c r="AT273" s="124"/>
      <c r="AU273" s="124"/>
      <c r="AV273" s="124"/>
      <c r="AW273" s="124"/>
      <c r="AX273" s="124">
        <v>0</v>
      </c>
      <c r="AY273" s="124"/>
      <c r="AZ273" s="124"/>
      <c r="BA273" s="124"/>
      <c r="BB273" s="124">
        <v>0</v>
      </c>
      <c r="BC273" s="124"/>
      <c r="BD273" s="124"/>
      <c r="BE273" s="124"/>
      <c r="BF273" s="124"/>
      <c r="BG273" s="124">
        <v>0</v>
      </c>
      <c r="BH273" s="124"/>
      <c r="BI273" s="124"/>
      <c r="BJ273" s="124"/>
      <c r="BK273" s="124">
        <v>0</v>
      </c>
      <c r="BL273" s="124"/>
      <c r="BM273" s="124"/>
      <c r="BN273" s="124"/>
      <c r="BO273" s="124"/>
      <c r="BP273" s="125">
        <v>0</v>
      </c>
      <c r="BQ273" s="126"/>
      <c r="BR273" s="126"/>
      <c r="BS273" s="127"/>
      <c r="BT273" s="20"/>
      <c r="BU273" s="20"/>
      <c r="BV273" s="20"/>
      <c r="BW273" s="20"/>
      <c r="BX273" s="20"/>
      <c r="BY273" s="20"/>
      <c r="BZ273" s="20"/>
    </row>
    <row r="274" spans="1:79" s="4" customFormat="1" ht="12.75" customHeight="1" x14ac:dyDescent="0.2">
      <c r="A274" s="76" t="s">
        <v>147</v>
      </c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8"/>
      <c r="N274" s="73"/>
      <c r="O274" s="74"/>
      <c r="P274" s="74"/>
      <c r="Q274" s="74"/>
      <c r="R274" s="74"/>
      <c r="S274" s="74"/>
      <c r="T274" s="74"/>
      <c r="U274" s="75"/>
      <c r="V274" s="128"/>
      <c r="W274" s="128"/>
      <c r="X274" s="128"/>
      <c r="Y274" s="128"/>
      <c r="Z274" s="128"/>
      <c r="AA274" s="128">
        <v>826195.12</v>
      </c>
      <c r="AB274" s="128"/>
      <c r="AC274" s="128"/>
      <c r="AD274" s="128"/>
      <c r="AE274" s="128"/>
      <c r="AF274" s="128"/>
      <c r="AG274" s="128"/>
      <c r="AH274" s="128"/>
      <c r="AI274" s="128"/>
      <c r="AJ274" s="128">
        <v>2600000</v>
      </c>
      <c r="AK274" s="128"/>
      <c r="AL274" s="128"/>
      <c r="AM274" s="128"/>
      <c r="AN274" s="128"/>
      <c r="AO274" s="128"/>
      <c r="AP274" s="128"/>
      <c r="AQ274" s="128"/>
      <c r="AR274" s="128"/>
      <c r="AS274" s="128">
        <v>38000000</v>
      </c>
      <c r="AT274" s="128"/>
      <c r="AU274" s="128"/>
      <c r="AV274" s="128"/>
      <c r="AW274" s="128"/>
      <c r="AX274" s="128"/>
      <c r="AY274" s="128"/>
      <c r="AZ274" s="128"/>
      <c r="BA274" s="128"/>
      <c r="BB274" s="128">
        <v>100000000</v>
      </c>
      <c r="BC274" s="128"/>
      <c r="BD274" s="128"/>
      <c r="BE274" s="128"/>
      <c r="BF274" s="128"/>
      <c r="BG274" s="128"/>
      <c r="BH274" s="128"/>
      <c r="BI274" s="128"/>
      <c r="BJ274" s="128"/>
      <c r="BK274" s="128">
        <v>105000000</v>
      </c>
      <c r="BL274" s="128"/>
      <c r="BM274" s="128"/>
      <c r="BN274" s="128"/>
      <c r="BO274" s="128"/>
      <c r="BP274" s="129"/>
      <c r="BQ274" s="130"/>
      <c r="BR274" s="130"/>
      <c r="BS274" s="131"/>
      <c r="BT274" s="21"/>
      <c r="BU274" s="21"/>
      <c r="BV274" s="21"/>
      <c r="BW274" s="21"/>
      <c r="BX274" s="21"/>
      <c r="BY274" s="21"/>
      <c r="BZ274" s="21"/>
    </row>
    <row r="275" spans="1:79" ht="8.25" customHeight="1" x14ac:dyDescent="0.2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  <c r="BP275" s="23"/>
      <c r="BQ275" s="23"/>
      <c r="BR275" s="23"/>
      <c r="BS275" s="23"/>
      <c r="BT275" s="23"/>
      <c r="BU275" s="23"/>
      <c r="BV275" s="23"/>
      <c r="BW275" s="23"/>
      <c r="BX275" s="23"/>
      <c r="BY275" s="23"/>
      <c r="BZ275" s="23"/>
    </row>
    <row r="276" spans="1:79" ht="27" customHeight="1" x14ac:dyDescent="0.2">
      <c r="A276" s="15" t="s">
        <v>302</v>
      </c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23"/>
      <c r="BN276" s="23"/>
      <c r="BO276" s="23"/>
      <c r="BP276" s="23"/>
      <c r="BQ276" s="23"/>
      <c r="BR276" s="23"/>
      <c r="BS276" s="23"/>
      <c r="BT276" s="23"/>
      <c r="BU276" s="23"/>
      <c r="BV276" s="23"/>
      <c r="BW276" s="23"/>
      <c r="BX276" s="23"/>
      <c r="BY276" s="23"/>
      <c r="BZ276" s="23"/>
    </row>
    <row r="277" spans="1:79" ht="45" customHeight="1" x14ac:dyDescent="0.2">
      <c r="A277" s="39" t="s">
        <v>261</v>
      </c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F277" s="40"/>
      <c r="AG277" s="40"/>
      <c r="AH277" s="40"/>
      <c r="AI277" s="40"/>
      <c r="AJ277" s="40"/>
      <c r="AK277" s="40"/>
      <c r="AL277" s="40"/>
      <c r="AM277" s="40"/>
      <c r="AN277" s="40"/>
      <c r="AO277" s="40"/>
      <c r="AP277" s="40"/>
      <c r="AQ277" s="40"/>
      <c r="AR277" s="40"/>
      <c r="AS277" s="40"/>
      <c r="AT277" s="40"/>
      <c r="AU277" s="40"/>
      <c r="AV277" s="40"/>
      <c r="AW277" s="40"/>
      <c r="AX277" s="40"/>
      <c r="AY277" s="40"/>
      <c r="AZ277" s="40"/>
      <c r="BA277" s="40"/>
      <c r="BB277" s="40"/>
      <c r="BC277" s="40"/>
      <c r="BD277" s="40"/>
      <c r="BE277" s="40"/>
      <c r="BF277" s="40"/>
      <c r="BG277" s="40"/>
      <c r="BH277" s="40"/>
      <c r="BI277" s="40"/>
      <c r="BJ277" s="40"/>
      <c r="BK277" s="40"/>
      <c r="BL277" s="40"/>
      <c r="BM277" s="23"/>
      <c r="BN277" s="23"/>
      <c r="BO277" s="23"/>
      <c r="BP277" s="23"/>
      <c r="BQ277" s="23"/>
      <c r="BR277" s="23"/>
      <c r="BS277" s="23"/>
      <c r="BT277" s="23"/>
      <c r="BU277" s="23"/>
      <c r="BV277" s="23"/>
      <c r="BW277" s="23"/>
      <c r="BX277" s="23"/>
      <c r="BY277" s="23"/>
      <c r="BZ277" s="23"/>
    </row>
    <row r="278" spans="1:79" ht="6.75" customHeight="1" x14ac:dyDescent="0.2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F278" s="41"/>
      <c r="AG278" s="41"/>
      <c r="AH278" s="41"/>
      <c r="AI278" s="41"/>
      <c r="AJ278" s="41"/>
      <c r="AK278" s="41"/>
      <c r="AL278" s="41"/>
      <c r="AM278" s="41"/>
      <c r="AN278" s="41"/>
      <c r="AO278" s="41"/>
      <c r="AP278" s="41"/>
      <c r="AQ278" s="41"/>
      <c r="AR278" s="41"/>
      <c r="AS278" s="41"/>
      <c r="AT278" s="41"/>
      <c r="AU278" s="41"/>
      <c r="AV278" s="41"/>
      <c r="AW278" s="41"/>
      <c r="AX278" s="41"/>
      <c r="AY278" s="41"/>
      <c r="AZ278" s="41"/>
      <c r="BA278" s="41"/>
      <c r="BB278" s="41"/>
      <c r="BC278" s="41"/>
      <c r="BD278" s="41"/>
      <c r="BE278" s="41"/>
      <c r="BF278" s="41"/>
      <c r="BG278" s="41"/>
      <c r="BH278" s="41"/>
      <c r="BI278" s="41"/>
      <c r="BJ278" s="41"/>
      <c r="BK278" s="41"/>
      <c r="BL278" s="41"/>
      <c r="BM278" s="23"/>
      <c r="BN278" s="23"/>
      <c r="BO278" s="23"/>
      <c r="BP278" s="23"/>
      <c r="BQ278" s="23"/>
      <c r="BR278" s="23"/>
      <c r="BS278" s="23"/>
      <c r="BT278" s="23"/>
      <c r="BU278" s="23"/>
      <c r="BV278" s="23"/>
      <c r="BW278" s="23"/>
      <c r="BX278" s="23"/>
      <c r="BY278" s="23"/>
      <c r="BZ278" s="23"/>
    </row>
    <row r="279" spans="1:79" ht="15.75" customHeight="1" x14ac:dyDescent="0.2">
      <c r="A279" s="132" t="s">
        <v>285</v>
      </c>
      <c r="B279" s="132"/>
      <c r="C279" s="132"/>
      <c r="D279" s="132"/>
      <c r="E279" s="132"/>
      <c r="F279" s="132"/>
      <c r="G279" s="132"/>
      <c r="H279" s="132"/>
      <c r="I279" s="132"/>
      <c r="J279" s="132"/>
      <c r="K279" s="132"/>
      <c r="L279" s="132"/>
      <c r="M279" s="132"/>
      <c r="N279" s="132"/>
      <c r="O279" s="132"/>
      <c r="P279" s="132"/>
      <c r="Q279" s="132"/>
      <c r="R279" s="132"/>
      <c r="S279" s="132"/>
      <c r="T279" s="132"/>
      <c r="U279" s="132"/>
      <c r="V279" s="132"/>
      <c r="W279" s="132"/>
      <c r="X279" s="132"/>
      <c r="Y279" s="132"/>
      <c r="Z279" s="132"/>
      <c r="AA279" s="132"/>
      <c r="AB279" s="132"/>
      <c r="AC279" s="132"/>
      <c r="AD279" s="132"/>
      <c r="AE279" s="132"/>
      <c r="AF279" s="132"/>
      <c r="AG279" s="132"/>
      <c r="AH279" s="132"/>
      <c r="AI279" s="132"/>
      <c r="AJ279" s="132"/>
      <c r="AK279" s="132"/>
      <c r="AL279" s="132"/>
      <c r="AM279" s="132"/>
      <c r="AN279" s="132"/>
      <c r="AO279" s="132"/>
      <c r="AP279" s="132"/>
      <c r="AQ279" s="132"/>
      <c r="AR279" s="132"/>
      <c r="AS279" s="132"/>
      <c r="AT279" s="132"/>
      <c r="AU279" s="132"/>
      <c r="AV279" s="132"/>
      <c r="AW279" s="132"/>
      <c r="AX279" s="132"/>
      <c r="AY279" s="132"/>
      <c r="AZ279" s="132"/>
      <c r="BA279" s="132"/>
      <c r="BB279" s="132"/>
      <c r="BC279" s="132"/>
      <c r="BD279" s="132"/>
      <c r="BE279" s="132"/>
      <c r="BF279" s="132"/>
      <c r="BG279" s="132"/>
      <c r="BH279" s="132"/>
      <c r="BI279" s="132"/>
      <c r="BJ279" s="132"/>
      <c r="BK279" s="132"/>
      <c r="BL279" s="132"/>
      <c r="BM279" s="23"/>
      <c r="BN279" s="23"/>
      <c r="BO279" s="23"/>
      <c r="BP279" s="23"/>
      <c r="BQ279" s="23"/>
      <c r="BR279" s="23"/>
      <c r="BS279" s="23"/>
      <c r="BT279" s="23"/>
      <c r="BU279" s="23"/>
      <c r="BV279" s="23"/>
      <c r="BW279" s="23"/>
      <c r="BX279" s="23"/>
      <c r="BY279" s="23"/>
      <c r="BZ279" s="23"/>
    </row>
    <row r="280" spans="1:79" ht="14.25" customHeight="1" x14ac:dyDescent="0.2">
      <c r="A280" s="15" t="s">
        <v>269</v>
      </c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23"/>
      <c r="BN280" s="23"/>
      <c r="BO280" s="23"/>
      <c r="BP280" s="23"/>
      <c r="BQ280" s="23"/>
      <c r="BR280" s="23"/>
      <c r="BS280" s="23"/>
      <c r="BT280" s="23"/>
      <c r="BU280" s="23"/>
      <c r="BV280" s="23"/>
      <c r="BW280" s="23"/>
      <c r="BX280" s="23"/>
      <c r="BY280" s="23"/>
      <c r="BZ280" s="23"/>
    </row>
    <row r="281" spans="1:79" ht="9.75" customHeight="1" x14ac:dyDescent="0.2">
      <c r="A281" s="43" t="s">
        <v>267</v>
      </c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  <c r="AK281" s="43"/>
      <c r="AL281" s="43"/>
      <c r="AM281" s="43"/>
      <c r="AN281" s="43"/>
      <c r="AO281" s="43"/>
      <c r="AP281" s="43"/>
      <c r="AQ281" s="43"/>
      <c r="AR281" s="43"/>
      <c r="AS281" s="43"/>
      <c r="AT281" s="43"/>
      <c r="AU281" s="43"/>
      <c r="AV281" s="43"/>
      <c r="AW281" s="43"/>
      <c r="AX281" s="43"/>
      <c r="AY281" s="43"/>
      <c r="AZ281" s="43"/>
      <c r="BA281" s="43"/>
      <c r="BB281" s="43"/>
      <c r="BC281" s="43"/>
      <c r="BD281" s="43"/>
      <c r="BE281" s="43"/>
      <c r="BF281" s="43"/>
      <c r="BG281" s="43"/>
      <c r="BH281" s="43"/>
      <c r="BI281" s="43"/>
      <c r="BJ281" s="43"/>
      <c r="BK281" s="43"/>
      <c r="BL281" s="43"/>
      <c r="BM281" s="23"/>
      <c r="BN281" s="23"/>
      <c r="BO281" s="23"/>
      <c r="BP281" s="23"/>
      <c r="BQ281" s="23"/>
      <c r="BR281" s="23"/>
      <c r="BS281" s="23"/>
      <c r="BT281" s="23"/>
      <c r="BU281" s="23"/>
      <c r="BV281" s="23"/>
      <c r="BW281" s="23"/>
      <c r="BX281" s="23"/>
      <c r="BY281" s="23"/>
      <c r="BZ281" s="23"/>
    </row>
    <row r="282" spans="1:79" ht="42.95" customHeight="1" x14ac:dyDescent="0.2">
      <c r="A282" s="100" t="s">
        <v>135</v>
      </c>
      <c r="B282" s="100"/>
      <c r="C282" s="100"/>
      <c r="D282" s="100"/>
      <c r="E282" s="100"/>
      <c r="F282" s="100"/>
      <c r="G282" s="47" t="s">
        <v>19</v>
      </c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 t="s">
        <v>15</v>
      </c>
      <c r="U282" s="47"/>
      <c r="V282" s="47"/>
      <c r="W282" s="47"/>
      <c r="X282" s="47"/>
      <c r="Y282" s="47"/>
      <c r="Z282" s="47" t="s">
        <v>14</v>
      </c>
      <c r="AA282" s="47"/>
      <c r="AB282" s="47"/>
      <c r="AC282" s="47"/>
      <c r="AD282" s="47"/>
      <c r="AE282" s="47" t="s">
        <v>136</v>
      </c>
      <c r="AF282" s="47"/>
      <c r="AG282" s="47"/>
      <c r="AH282" s="47"/>
      <c r="AI282" s="47"/>
      <c r="AJ282" s="47"/>
      <c r="AK282" s="47" t="s">
        <v>137</v>
      </c>
      <c r="AL282" s="47"/>
      <c r="AM282" s="47"/>
      <c r="AN282" s="47"/>
      <c r="AO282" s="47"/>
      <c r="AP282" s="47"/>
      <c r="AQ282" s="47" t="s">
        <v>138</v>
      </c>
      <c r="AR282" s="47"/>
      <c r="AS282" s="47"/>
      <c r="AT282" s="47"/>
      <c r="AU282" s="47"/>
      <c r="AV282" s="47"/>
      <c r="AW282" s="47" t="s">
        <v>98</v>
      </c>
      <c r="AX282" s="47"/>
      <c r="AY282" s="47"/>
      <c r="AZ282" s="47"/>
      <c r="BA282" s="47"/>
      <c r="BB282" s="47"/>
      <c r="BC282" s="47"/>
      <c r="BD282" s="47"/>
      <c r="BE282" s="47"/>
      <c r="BF282" s="47"/>
      <c r="BG282" s="47" t="s">
        <v>139</v>
      </c>
      <c r="BH282" s="47"/>
      <c r="BI282" s="47"/>
      <c r="BJ282" s="47"/>
      <c r="BK282" s="47"/>
      <c r="BL282" s="47"/>
      <c r="BM282" s="23"/>
      <c r="BN282" s="23"/>
      <c r="BO282" s="23"/>
      <c r="BP282" s="23"/>
      <c r="BQ282" s="23"/>
      <c r="BR282" s="23"/>
      <c r="BS282" s="23"/>
      <c r="BT282" s="23"/>
      <c r="BU282" s="23"/>
      <c r="BV282" s="23"/>
      <c r="BW282" s="23"/>
      <c r="BX282" s="23"/>
      <c r="BY282" s="23"/>
      <c r="BZ282" s="23"/>
    </row>
    <row r="283" spans="1:79" ht="39.950000000000003" customHeight="1" x14ac:dyDescent="0.2">
      <c r="A283" s="100"/>
      <c r="B283" s="100"/>
      <c r="C283" s="100"/>
      <c r="D283" s="100"/>
      <c r="E283" s="100"/>
      <c r="F283" s="100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  <c r="AC283" s="47"/>
      <c r="AD283" s="47"/>
      <c r="AE283" s="47"/>
      <c r="AF283" s="47"/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 t="s">
        <v>17</v>
      </c>
      <c r="AX283" s="47"/>
      <c r="AY283" s="47"/>
      <c r="AZ283" s="47"/>
      <c r="BA283" s="47"/>
      <c r="BB283" s="47" t="s">
        <v>16</v>
      </c>
      <c r="BC283" s="47"/>
      <c r="BD283" s="47"/>
      <c r="BE283" s="47"/>
      <c r="BF283" s="47"/>
      <c r="BG283" s="47"/>
      <c r="BH283" s="47"/>
      <c r="BI283" s="47"/>
      <c r="BJ283" s="47"/>
      <c r="BK283" s="47"/>
      <c r="BL283" s="47"/>
      <c r="BM283" s="23"/>
      <c r="BN283" s="23"/>
      <c r="BO283" s="23"/>
      <c r="BP283" s="23"/>
      <c r="BQ283" s="23"/>
      <c r="BR283" s="23"/>
      <c r="BS283" s="23"/>
      <c r="BT283" s="23"/>
      <c r="BU283" s="23"/>
      <c r="BV283" s="23"/>
      <c r="BW283" s="23"/>
      <c r="BX283" s="23"/>
      <c r="BY283" s="23"/>
      <c r="BZ283" s="23"/>
    </row>
    <row r="284" spans="1:79" ht="15" customHeight="1" x14ac:dyDescent="0.2">
      <c r="A284" s="47">
        <v>1</v>
      </c>
      <c r="B284" s="47"/>
      <c r="C284" s="47"/>
      <c r="D284" s="47"/>
      <c r="E284" s="47"/>
      <c r="F284" s="47"/>
      <c r="G284" s="47">
        <v>2</v>
      </c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>
        <v>3</v>
      </c>
      <c r="U284" s="47"/>
      <c r="V284" s="47"/>
      <c r="W284" s="47"/>
      <c r="X284" s="47"/>
      <c r="Y284" s="47"/>
      <c r="Z284" s="47">
        <v>4</v>
      </c>
      <c r="AA284" s="47"/>
      <c r="AB284" s="47"/>
      <c r="AC284" s="47"/>
      <c r="AD284" s="47"/>
      <c r="AE284" s="47">
        <v>5</v>
      </c>
      <c r="AF284" s="47"/>
      <c r="AG284" s="47"/>
      <c r="AH284" s="47"/>
      <c r="AI284" s="47"/>
      <c r="AJ284" s="47"/>
      <c r="AK284" s="47">
        <v>6</v>
      </c>
      <c r="AL284" s="47"/>
      <c r="AM284" s="47"/>
      <c r="AN284" s="47"/>
      <c r="AO284" s="47"/>
      <c r="AP284" s="47"/>
      <c r="AQ284" s="47">
        <v>7</v>
      </c>
      <c r="AR284" s="47"/>
      <c r="AS284" s="47"/>
      <c r="AT284" s="47"/>
      <c r="AU284" s="47"/>
      <c r="AV284" s="47"/>
      <c r="AW284" s="47">
        <v>8</v>
      </c>
      <c r="AX284" s="47"/>
      <c r="AY284" s="47"/>
      <c r="AZ284" s="47"/>
      <c r="BA284" s="47"/>
      <c r="BB284" s="47">
        <v>9</v>
      </c>
      <c r="BC284" s="47"/>
      <c r="BD284" s="47"/>
      <c r="BE284" s="47"/>
      <c r="BF284" s="47"/>
      <c r="BG284" s="47">
        <v>10</v>
      </c>
      <c r="BH284" s="47"/>
      <c r="BI284" s="47"/>
      <c r="BJ284" s="47"/>
      <c r="BK284" s="47"/>
      <c r="BL284" s="47"/>
      <c r="BM284" s="23"/>
      <c r="BN284" s="23"/>
      <c r="BO284" s="23"/>
      <c r="BP284" s="23"/>
      <c r="BQ284" s="23"/>
      <c r="BR284" s="23"/>
      <c r="BS284" s="23"/>
      <c r="BT284" s="23"/>
      <c r="BU284" s="23"/>
      <c r="BV284" s="23"/>
      <c r="BW284" s="23"/>
      <c r="BX284" s="23"/>
      <c r="BY284" s="23"/>
      <c r="BZ284" s="23"/>
    </row>
    <row r="285" spans="1:79" s="1" customFormat="1" ht="12" hidden="1" customHeight="1" x14ac:dyDescent="0.2">
      <c r="A285" s="84" t="s">
        <v>64</v>
      </c>
      <c r="B285" s="84"/>
      <c r="C285" s="84"/>
      <c r="D285" s="84"/>
      <c r="E285" s="84"/>
      <c r="F285" s="84"/>
      <c r="G285" s="120" t="s">
        <v>57</v>
      </c>
      <c r="H285" s="120"/>
      <c r="I285" s="120"/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  <c r="T285" s="105" t="s">
        <v>80</v>
      </c>
      <c r="U285" s="105"/>
      <c r="V285" s="105"/>
      <c r="W285" s="105"/>
      <c r="X285" s="105"/>
      <c r="Y285" s="105"/>
      <c r="Z285" s="105" t="s">
        <v>81</v>
      </c>
      <c r="AA285" s="105"/>
      <c r="AB285" s="105"/>
      <c r="AC285" s="105"/>
      <c r="AD285" s="105"/>
      <c r="AE285" s="105" t="s">
        <v>82</v>
      </c>
      <c r="AF285" s="105"/>
      <c r="AG285" s="105"/>
      <c r="AH285" s="105"/>
      <c r="AI285" s="105"/>
      <c r="AJ285" s="105"/>
      <c r="AK285" s="105" t="s">
        <v>83</v>
      </c>
      <c r="AL285" s="105"/>
      <c r="AM285" s="105"/>
      <c r="AN285" s="105"/>
      <c r="AO285" s="105"/>
      <c r="AP285" s="105"/>
      <c r="AQ285" s="133" t="s">
        <v>99</v>
      </c>
      <c r="AR285" s="105"/>
      <c r="AS285" s="105"/>
      <c r="AT285" s="105"/>
      <c r="AU285" s="105"/>
      <c r="AV285" s="105"/>
      <c r="AW285" s="105" t="s">
        <v>84</v>
      </c>
      <c r="AX285" s="105"/>
      <c r="AY285" s="105"/>
      <c r="AZ285" s="105"/>
      <c r="BA285" s="105"/>
      <c r="BB285" s="105" t="s">
        <v>85</v>
      </c>
      <c r="BC285" s="105"/>
      <c r="BD285" s="105"/>
      <c r="BE285" s="105"/>
      <c r="BF285" s="105"/>
      <c r="BG285" s="133" t="s">
        <v>100</v>
      </c>
      <c r="BH285" s="105"/>
      <c r="BI285" s="105"/>
      <c r="BJ285" s="105"/>
      <c r="BK285" s="105"/>
      <c r="BL285" s="105"/>
      <c r="BM285" s="23"/>
      <c r="BN285" s="23"/>
      <c r="BO285" s="23"/>
      <c r="BP285" s="23"/>
      <c r="BQ285" s="23"/>
      <c r="BR285" s="23"/>
      <c r="BS285" s="23"/>
      <c r="BT285" s="23"/>
      <c r="BU285" s="23"/>
      <c r="BV285" s="23"/>
      <c r="BW285" s="23"/>
      <c r="BX285" s="23"/>
      <c r="BY285" s="23"/>
      <c r="BZ285" s="23"/>
      <c r="CA285" s="1" t="s">
        <v>50</v>
      </c>
    </row>
    <row r="286" spans="1:79" s="8" customFormat="1" ht="12.75" customHeight="1" x14ac:dyDescent="0.2">
      <c r="A286" s="84">
        <v>2240</v>
      </c>
      <c r="B286" s="84"/>
      <c r="C286" s="84"/>
      <c r="D286" s="84"/>
      <c r="E286" s="84"/>
      <c r="F286" s="84"/>
      <c r="G286" s="66" t="s">
        <v>177</v>
      </c>
      <c r="H286" s="67"/>
      <c r="I286" s="67"/>
      <c r="J286" s="67"/>
      <c r="K286" s="67"/>
      <c r="L286" s="67"/>
      <c r="M286" s="67"/>
      <c r="N286" s="67"/>
      <c r="O286" s="67"/>
      <c r="P286" s="67"/>
      <c r="Q286" s="67"/>
      <c r="R286" s="67"/>
      <c r="S286" s="68"/>
      <c r="T286" s="114">
        <v>600000</v>
      </c>
      <c r="U286" s="114"/>
      <c r="V286" s="114"/>
      <c r="W286" s="114"/>
      <c r="X286" s="114"/>
      <c r="Y286" s="114"/>
      <c r="Z286" s="114">
        <v>319992</v>
      </c>
      <c r="AA286" s="114"/>
      <c r="AB286" s="114"/>
      <c r="AC286" s="114"/>
      <c r="AD286" s="114"/>
      <c r="AE286" s="114">
        <v>0</v>
      </c>
      <c r="AF286" s="114"/>
      <c r="AG286" s="114"/>
      <c r="AH286" s="114"/>
      <c r="AI286" s="114"/>
      <c r="AJ286" s="114"/>
      <c r="AK286" s="114">
        <v>0</v>
      </c>
      <c r="AL286" s="114"/>
      <c r="AM286" s="114"/>
      <c r="AN286" s="114"/>
      <c r="AO286" s="114"/>
      <c r="AP286" s="114"/>
      <c r="AQ286" s="114">
        <f>IF(ISNUMBER(AK286),AK286,0)-IF(ISNUMBER(AE286),AE286,0)</f>
        <v>0</v>
      </c>
      <c r="AR286" s="114"/>
      <c r="AS286" s="114"/>
      <c r="AT286" s="114"/>
      <c r="AU286" s="114"/>
      <c r="AV286" s="114"/>
      <c r="AW286" s="114">
        <v>0</v>
      </c>
      <c r="AX286" s="114"/>
      <c r="AY286" s="114"/>
      <c r="AZ286" s="114"/>
      <c r="BA286" s="114"/>
      <c r="BB286" s="114">
        <v>0</v>
      </c>
      <c r="BC286" s="114"/>
      <c r="BD286" s="114"/>
      <c r="BE286" s="114"/>
      <c r="BF286" s="114"/>
      <c r="BG286" s="114">
        <f>IF(ISNUMBER(Z286),Z286,0)+IF(ISNUMBER(AK286),AK286,0)</f>
        <v>319992</v>
      </c>
      <c r="BH286" s="114"/>
      <c r="BI286" s="114"/>
      <c r="BJ286" s="114"/>
      <c r="BK286" s="114"/>
      <c r="BL286" s="114"/>
      <c r="BM286" s="20"/>
      <c r="BN286" s="20"/>
      <c r="BO286" s="20"/>
      <c r="BP286" s="20"/>
      <c r="BQ286" s="20"/>
      <c r="BR286" s="20"/>
      <c r="BS286" s="20"/>
      <c r="BT286" s="20"/>
      <c r="BU286" s="20"/>
      <c r="BV286" s="20"/>
      <c r="BW286" s="20"/>
      <c r="BX286" s="20"/>
      <c r="BY286" s="20"/>
      <c r="BZ286" s="20"/>
      <c r="CA286" s="8" t="s">
        <v>51</v>
      </c>
    </row>
    <row r="287" spans="1:79" s="8" customFormat="1" ht="26.25" customHeight="1" x14ac:dyDescent="0.2">
      <c r="A287" s="84">
        <v>2610</v>
      </c>
      <c r="B287" s="84"/>
      <c r="C287" s="84"/>
      <c r="D287" s="84"/>
      <c r="E287" s="84"/>
      <c r="F287" s="84"/>
      <c r="G287" s="66" t="s">
        <v>178</v>
      </c>
      <c r="H287" s="67"/>
      <c r="I287" s="67"/>
      <c r="J287" s="67"/>
      <c r="K287" s="67"/>
      <c r="L287" s="67"/>
      <c r="M287" s="67"/>
      <c r="N287" s="67"/>
      <c r="O287" s="67"/>
      <c r="P287" s="67"/>
      <c r="Q287" s="67"/>
      <c r="R287" s="67"/>
      <c r="S287" s="68"/>
      <c r="T287" s="114">
        <v>8338481</v>
      </c>
      <c r="U287" s="114"/>
      <c r="V287" s="114"/>
      <c r="W287" s="114"/>
      <c r="X287" s="114"/>
      <c r="Y287" s="114"/>
      <c r="Z287" s="114">
        <v>8338462</v>
      </c>
      <c r="AA287" s="114"/>
      <c r="AB287" s="114"/>
      <c r="AC287" s="114"/>
      <c r="AD287" s="114"/>
      <c r="AE287" s="114">
        <v>0</v>
      </c>
      <c r="AF287" s="114"/>
      <c r="AG287" s="114"/>
      <c r="AH287" s="114"/>
      <c r="AI287" s="114"/>
      <c r="AJ287" s="114"/>
      <c r="AK287" s="114">
        <v>0</v>
      </c>
      <c r="AL287" s="114"/>
      <c r="AM287" s="114"/>
      <c r="AN287" s="114"/>
      <c r="AO287" s="114"/>
      <c r="AP287" s="114"/>
      <c r="AQ287" s="114">
        <f>IF(ISNUMBER(AK287),AK287,0)-IF(ISNUMBER(AE287),AE287,0)</f>
        <v>0</v>
      </c>
      <c r="AR287" s="114"/>
      <c r="AS287" s="114"/>
      <c r="AT287" s="114"/>
      <c r="AU287" s="114"/>
      <c r="AV287" s="114"/>
      <c r="AW287" s="114">
        <v>0</v>
      </c>
      <c r="AX287" s="114"/>
      <c r="AY287" s="114"/>
      <c r="AZ287" s="114"/>
      <c r="BA287" s="114"/>
      <c r="BB287" s="114">
        <v>0</v>
      </c>
      <c r="BC287" s="114"/>
      <c r="BD287" s="114"/>
      <c r="BE287" s="114"/>
      <c r="BF287" s="114"/>
      <c r="BG287" s="114">
        <f>IF(ISNUMBER(Z287),Z287,0)+IF(ISNUMBER(AK287),AK287,0)</f>
        <v>8338462</v>
      </c>
      <c r="BH287" s="114"/>
      <c r="BI287" s="114"/>
      <c r="BJ287" s="114"/>
      <c r="BK287" s="114"/>
      <c r="BL287" s="114"/>
      <c r="BM287" s="20"/>
      <c r="BN287" s="20"/>
      <c r="BO287" s="20"/>
      <c r="BP287" s="20"/>
      <c r="BQ287" s="20"/>
      <c r="BR287" s="20"/>
      <c r="BS287" s="20"/>
      <c r="BT287" s="20"/>
      <c r="BU287" s="20"/>
      <c r="BV287" s="20"/>
      <c r="BW287" s="20"/>
      <c r="BX287" s="20"/>
      <c r="BY287" s="20"/>
      <c r="BZ287" s="20"/>
    </row>
    <row r="288" spans="1:79" s="4" customFormat="1" ht="12.75" customHeight="1" x14ac:dyDescent="0.2">
      <c r="A288" s="122"/>
      <c r="B288" s="122"/>
      <c r="C288" s="122"/>
      <c r="D288" s="122"/>
      <c r="E288" s="122"/>
      <c r="F288" s="122"/>
      <c r="G288" s="76" t="s">
        <v>147</v>
      </c>
      <c r="H288" s="77"/>
      <c r="I288" s="77"/>
      <c r="J288" s="77"/>
      <c r="K288" s="77"/>
      <c r="L288" s="77"/>
      <c r="M288" s="77"/>
      <c r="N288" s="77"/>
      <c r="O288" s="77"/>
      <c r="P288" s="77"/>
      <c r="Q288" s="77"/>
      <c r="R288" s="77"/>
      <c r="S288" s="78"/>
      <c r="T288" s="113">
        <v>8938481</v>
      </c>
      <c r="U288" s="113"/>
      <c r="V288" s="113"/>
      <c r="W288" s="113"/>
      <c r="X288" s="113"/>
      <c r="Y288" s="113"/>
      <c r="Z288" s="113">
        <v>8658454</v>
      </c>
      <c r="AA288" s="113"/>
      <c r="AB288" s="113"/>
      <c r="AC288" s="113"/>
      <c r="AD288" s="113"/>
      <c r="AE288" s="113">
        <v>0</v>
      </c>
      <c r="AF288" s="113"/>
      <c r="AG288" s="113"/>
      <c r="AH288" s="113"/>
      <c r="AI288" s="113"/>
      <c r="AJ288" s="113"/>
      <c r="AK288" s="113">
        <v>0</v>
      </c>
      <c r="AL288" s="113"/>
      <c r="AM288" s="113"/>
      <c r="AN288" s="113"/>
      <c r="AO288" s="113"/>
      <c r="AP288" s="113"/>
      <c r="AQ288" s="113">
        <f>IF(ISNUMBER(AK288),AK288,0)-IF(ISNUMBER(AE288),AE288,0)</f>
        <v>0</v>
      </c>
      <c r="AR288" s="113"/>
      <c r="AS288" s="113"/>
      <c r="AT288" s="113"/>
      <c r="AU288" s="113"/>
      <c r="AV288" s="113"/>
      <c r="AW288" s="113">
        <v>0</v>
      </c>
      <c r="AX288" s="113"/>
      <c r="AY288" s="113"/>
      <c r="AZ288" s="113"/>
      <c r="BA288" s="113"/>
      <c r="BB288" s="113">
        <v>0</v>
      </c>
      <c r="BC288" s="113"/>
      <c r="BD288" s="113"/>
      <c r="BE288" s="113"/>
      <c r="BF288" s="113"/>
      <c r="BG288" s="113">
        <f>IF(ISNUMBER(Z288),Z288,0)+IF(ISNUMBER(AK288),AK288,0)</f>
        <v>8658454</v>
      </c>
      <c r="BH288" s="113"/>
      <c r="BI288" s="113"/>
      <c r="BJ288" s="113"/>
      <c r="BK288" s="113"/>
      <c r="BL288" s="113"/>
      <c r="BM288" s="21"/>
      <c r="BN288" s="21"/>
      <c r="BO288" s="21"/>
      <c r="BP288" s="21"/>
      <c r="BQ288" s="21"/>
      <c r="BR288" s="21"/>
      <c r="BS288" s="21"/>
      <c r="BT288" s="21"/>
      <c r="BU288" s="21"/>
      <c r="BV288" s="21"/>
      <c r="BW288" s="21"/>
      <c r="BX288" s="21"/>
      <c r="BY288" s="21"/>
      <c r="BZ288" s="21"/>
    </row>
    <row r="289" spans="1:79" ht="6.75" customHeight="1" x14ac:dyDescent="0.2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  <c r="BP289" s="23"/>
      <c r="BQ289" s="23"/>
      <c r="BR289" s="23"/>
      <c r="BS289" s="23"/>
      <c r="BT289" s="23"/>
      <c r="BU289" s="23"/>
      <c r="BV289" s="23"/>
      <c r="BW289" s="23"/>
      <c r="BX289" s="23"/>
      <c r="BY289" s="23"/>
      <c r="BZ289" s="23"/>
    </row>
    <row r="290" spans="1:79" ht="12.75" customHeight="1" x14ac:dyDescent="0.2">
      <c r="A290" s="15" t="s">
        <v>286</v>
      </c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23"/>
      <c r="BN290" s="23"/>
      <c r="BO290" s="23"/>
      <c r="BP290" s="23"/>
      <c r="BQ290" s="23"/>
      <c r="BR290" s="23"/>
      <c r="BS290" s="23"/>
      <c r="BT290" s="23"/>
      <c r="BU290" s="23"/>
      <c r="BV290" s="23"/>
      <c r="BW290" s="23"/>
      <c r="BX290" s="23"/>
      <c r="BY290" s="23"/>
      <c r="BZ290" s="23"/>
    </row>
    <row r="291" spans="1:79" ht="9" customHeight="1" x14ac:dyDescent="0.2">
      <c r="A291" s="43" t="s">
        <v>267</v>
      </c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  <c r="AC291" s="43"/>
      <c r="AD291" s="43"/>
      <c r="AE291" s="43"/>
      <c r="AF291" s="43"/>
      <c r="AG291" s="43"/>
      <c r="AH291" s="43"/>
      <c r="AI291" s="43"/>
      <c r="AJ291" s="43"/>
      <c r="AK291" s="43"/>
      <c r="AL291" s="43"/>
      <c r="AM291" s="43"/>
      <c r="AN291" s="43"/>
      <c r="AO291" s="43"/>
      <c r="AP291" s="43"/>
      <c r="AQ291" s="43"/>
      <c r="AR291" s="43"/>
      <c r="AS291" s="43"/>
      <c r="AT291" s="43"/>
      <c r="AU291" s="43"/>
      <c r="AV291" s="43"/>
      <c r="AW291" s="43"/>
      <c r="AX291" s="43"/>
      <c r="AY291" s="43"/>
      <c r="AZ291" s="43"/>
      <c r="BA291" s="43"/>
      <c r="BB291" s="43"/>
      <c r="BC291" s="43"/>
      <c r="BD291" s="43"/>
      <c r="BE291" s="43"/>
      <c r="BF291" s="43"/>
      <c r="BG291" s="43"/>
      <c r="BH291" s="43"/>
      <c r="BI291" s="43"/>
      <c r="BJ291" s="43"/>
      <c r="BK291" s="43"/>
      <c r="BL291" s="43"/>
      <c r="BM291" s="23"/>
      <c r="BN291" s="23"/>
      <c r="BO291" s="23"/>
      <c r="BP291" s="23"/>
      <c r="BQ291" s="23"/>
      <c r="BR291" s="23"/>
      <c r="BS291" s="23"/>
      <c r="BT291" s="23"/>
      <c r="BU291" s="23"/>
      <c r="BV291" s="23"/>
      <c r="BW291" s="23"/>
      <c r="BX291" s="23"/>
      <c r="BY291" s="23"/>
      <c r="BZ291" s="23"/>
    </row>
    <row r="292" spans="1:79" ht="18" customHeight="1" x14ac:dyDescent="0.2">
      <c r="A292" s="47" t="s">
        <v>135</v>
      </c>
      <c r="B292" s="47"/>
      <c r="C292" s="47"/>
      <c r="D292" s="47"/>
      <c r="E292" s="47"/>
      <c r="F292" s="47"/>
      <c r="G292" s="47" t="s">
        <v>19</v>
      </c>
      <c r="H292" s="47"/>
      <c r="I292" s="47"/>
      <c r="J292" s="47"/>
      <c r="K292" s="47"/>
      <c r="L292" s="47"/>
      <c r="M292" s="47"/>
      <c r="N292" s="47"/>
      <c r="O292" s="47"/>
      <c r="P292" s="47"/>
      <c r="Q292" s="47" t="s">
        <v>273</v>
      </c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 t="s">
        <v>283</v>
      </c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23"/>
      <c r="BN292" s="23"/>
      <c r="BO292" s="23"/>
      <c r="BP292" s="23"/>
      <c r="BQ292" s="23"/>
      <c r="BR292" s="23"/>
      <c r="BS292" s="23"/>
      <c r="BT292" s="23"/>
      <c r="BU292" s="23"/>
      <c r="BV292" s="23"/>
      <c r="BW292" s="23"/>
      <c r="BX292" s="23"/>
      <c r="BY292" s="23"/>
      <c r="BZ292" s="23"/>
    </row>
    <row r="293" spans="1:79" ht="42.95" customHeight="1" x14ac:dyDescent="0.2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 t="s">
        <v>140</v>
      </c>
      <c r="R293" s="47"/>
      <c r="S293" s="47"/>
      <c r="T293" s="47"/>
      <c r="U293" s="47"/>
      <c r="V293" s="100" t="s">
        <v>141</v>
      </c>
      <c r="W293" s="100"/>
      <c r="X293" s="100"/>
      <c r="Y293" s="100"/>
      <c r="Z293" s="47" t="s">
        <v>142</v>
      </c>
      <c r="AA293" s="47"/>
      <c r="AB293" s="47"/>
      <c r="AC293" s="47"/>
      <c r="AD293" s="47"/>
      <c r="AE293" s="47"/>
      <c r="AF293" s="47"/>
      <c r="AG293" s="47"/>
      <c r="AH293" s="47"/>
      <c r="AI293" s="47"/>
      <c r="AJ293" s="47" t="s">
        <v>143</v>
      </c>
      <c r="AK293" s="47"/>
      <c r="AL293" s="47"/>
      <c r="AM293" s="47"/>
      <c r="AN293" s="47"/>
      <c r="AO293" s="47" t="s">
        <v>20</v>
      </c>
      <c r="AP293" s="47"/>
      <c r="AQ293" s="47"/>
      <c r="AR293" s="47"/>
      <c r="AS293" s="47"/>
      <c r="AT293" s="100" t="s">
        <v>144</v>
      </c>
      <c r="AU293" s="100"/>
      <c r="AV293" s="100"/>
      <c r="AW293" s="100"/>
      <c r="AX293" s="47" t="s">
        <v>142</v>
      </c>
      <c r="AY293" s="47"/>
      <c r="AZ293" s="47"/>
      <c r="BA293" s="47"/>
      <c r="BB293" s="47"/>
      <c r="BC293" s="47"/>
      <c r="BD293" s="47"/>
      <c r="BE293" s="47"/>
      <c r="BF293" s="47"/>
      <c r="BG293" s="47"/>
      <c r="BH293" s="47" t="s">
        <v>145</v>
      </c>
      <c r="BI293" s="47"/>
      <c r="BJ293" s="47"/>
      <c r="BK293" s="47"/>
      <c r="BL293" s="47"/>
      <c r="BM293" s="23"/>
      <c r="BN293" s="23"/>
      <c r="BO293" s="23"/>
      <c r="BP293" s="23"/>
      <c r="BQ293" s="23"/>
      <c r="BR293" s="23"/>
      <c r="BS293" s="23"/>
      <c r="BT293" s="23"/>
      <c r="BU293" s="23"/>
      <c r="BV293" s="23"/>
      <c r="BW293" s="23"/>
      <c r="BX293" s="23"/>
      <c r="BY293" s="23"/>
      <c r="BZ293" s="23"/>
    </row>
    <row r="294" spans="1:79" ht="63.75" customHeight="1" x14ac:dyDescent="0.2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100"/>
      <c r="W294" s="100"/>
      <c r="X294" s="100"/>
      <c r="Y294" s="100"/>
      <c r="Z294" s="47" t="s">
        <v>17</v>
      </c>
      <c r="AA294" s="47"/>
      <c r="AB294" s="47"/>
      <c r="AC294" s="47"/>
      <c r="AD294" s="47"/>
      <c r="AE294" s="47" t="s">
        <v>16</v>
      </c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100"/>
      <c r="AU294" s="100"/>
      <c r="AV294" s="100"/>
      <c r="AW294" s="100"/>
      <c r="AX294" s="47" t="s">
        <v>17</v>
      </c>
      <c r="AY294" s="47"/>
      <c r="AZ294" s="47"/>
      <c r="BA294" s="47"/>
      <c r="BB294" s="47"/>
      <c r="BC294" s="47" t="s">
        <v>16</v>
      </c>
      <c r="BD294" s="47"/>
      <c r="BE294" s="47"/>
      <c r="BF294" s="47"/>
      <c r="BG294" s="47"/>
      <c r="BH294" s="47"/>
      <c r="BI294" s="47"/>
      <c r="BJ294" s="47"/>
      <c r="BK294" s="47"/>
      <c r="BL294" s="47"/>
      <c r="BM294" s="23"/>
      <c r="BN294" s="23"/>
      <c r="BO294" s="23"/>
      <c r="BP294" s="23"/>
      <c r="BQ294" s="23"/>
      <c r="BR294" s="23"/>
      <c r="BS294" s="23"/>
      <c r="BT294" s="23"/>
      <c r="BU294" s="23"/>
      <c r="BV294" s="23"/>
      <c r="BW294" s="23"/>
      <c r="BX294" s="23"/>
      <c r="BY294" s="23"/>
      <c r="BZ294" s="23"/>
    </row>
    <row r="295" spans="1:79" ht="15" customHeight="1" x14ac:dyDescent="0.2">
      <c r="A295" s="47">
        <v>1</v>
      </c>
      <c r="B295" s="47"/>
      <c r="C295" s="47"/>
      <c r="D295" s="47"/>
      <c r="E295" s="47"/>
      <c r="F295" s="47"/>
      <c r="G295" s="47">
        <v>2</v>
      </c>
      <c r="H295" s="47"/>
      <c r="I295" s="47"/>
      <c r="J295" s="47"/>
      <c r="K295" s="47"/>
      <c r="L295" s="47"/>
      <c r="M295" s="47"/>
      <c r="N295" s="47"/>
      <c r="O295" s="47"/>
      <c r="P295" s="47"/>
      <c r="Q295" s="47">
        <v>3</v>
      </c>
      <c r="R295" s="47"/>
      <c r="S295" s="47"/>
      <c r="T295" s="47"/>
      <c r="U295" s="47"/>
      <c r="V295" s="47">
        <v>4</v>
      </c>
      <c r="W295" s="47"/>
      <c r="X295" s="47"/>
      <c r="Y295" s="47"/>
      <c r="Z295" s="47">
        <v>5</v>
      </c>
      <c r="AA295" s="47"/>
      <c r="AB295" s="47"/>
      <c r="AC295" s="47"/>
      <c r="AD295" s="47"/>
      <c r="AE295" s="47">
        <v>6</v>
      </c>
      <c r="AF295" s="47"/>
      <c r="AG295" s="47"/>
      <c r="AH295" s="47"/>
      <c r="AI295" s="47"/>
      <c r="AJ295" s="47">
        <v>7</v>
      </c>
      <c r="AK295" s="47"/>
      <c r="AL295" s="47"/>
      <c r="AM295" s="47"/>
      <c r="AN295" s="47"/>
      <c r="AO295" s="47">
        <v>8</v>
      </c>
      <c r="AP295" s="47"/>
      <c r="AQ295" s="47"/>
      <c r="AR295" s="47"/>
      <c r="AS295" s="47"/>
      <c r="AT295" s="47">
        <v>9</v>
      </c>
      <c r="AU295" s="47"/>
      <c r="AV295" s="47"/>
      <c r="AW295" s="47"/>
      <c r="AX295" s="47">
        <v>10</v>
      </c>
      <c r="AY295" s="47"/>
      <c r="AZ295" s="47"/>
      <c r="BA295" s="47"/>
      <c r="BB295" s="47"/>
      <c r="BC295" s="47">
        <v>11</v>
      </c>
      <c r="BD295" s="47"/>
      <c r="BE295" s="47"/>
      <c r="BF295" s="47"/>
      <c r="BG295" s="47"/>
      <c r="BH295" s="47">
        <v>12</v>
      </c>
      <c r="BI295" s="47"/>
      <c r="BJ295" s="47"/>
      <c r="BK295" s="47"/>
      <c r="BL295" s="47"/>
      <c r="BM295" s="23"/>
      <c r="BN295" s="23"/>
      <c r="BO295" s="23"/>
      <c r="BP295" s="23"/>
      <c r="BQ295" s="23"/>
      <c r="BR295" s="23"/>
      <c r="BS295" s="23"/>
      <c r="BT295" s="23"/>
      <c r="BU295" s="23"/>
      <c r="BV295" s="23"/>
      <c r="BW295" s="23"/>
      <c r="BX295" s="23"/>
      <c r="BY295" s="23"/>
      <c r="BZ295" s="23"/>
    </row>
    <row r="296" spans="1:79" s="1" customFormat="1" ht="12" hidden="1" customHeight="1" x14ac:dyDescent="0.2">
      <c r="A296" s="84" t="s">
        <v>64</v>
      </c>
      <c r="B296" s="84"/>
      <c r="C296" s="84"/>
      <c r="D296" s="84"/>
      <c r="E296" s="84"/>
      <c r="F296" s="84"/>
      <c r="G296" s="120" t="s">
        <v>57</v>
      </c>
      <c r="H296" s="120"/>
      <c r="I296" s="120"/>
      <c r="J296" s="120"/>
      <c r="K296" s="120"/>
      <c r="L296" s="120"/>
      <c r="M296" s="120"/>
      <c r="N296" s="120"/>
      <c r="O296" s="120"/>
      <c r="P296" s="120"/>
      <c r="Q296" s="105" t="s">
        <v>80</v>
      </c>
      <c r="R296" s="105"/>
      <c r="S296" s="105"/>
      <c r="T296" s="105"/>
      <c r="U296" s="105"/>
      <c r="V296" s="105" t="s">
        <v>81</v>
      </c>
      <c r="W296" s="105"/>
      <c r="X296" s="105"/>
      <c r="Y296" s="105"/>
      <c r="Z296" s="105" t="s">
        <v>82</v>
      </c>
      <c r="AA296" s="105"/>
      <c r="AB296" s="105"/>
      <c r="AC296" s="105"/>
      <c r="AD296" s="105"/>
      <c r="AE296" s="105" t="s">
        <v>83</v>
      </c>
      <c r="AF296" s="105"/>
      <c r="AG296" s="105"/>
      <c r="AH296" s="105"/>
      <c r="AI296" s="105"/>
      <c r="AJ296" s="133" t="s">
        <v>101</v>
      </c>
      <c r="AK296" s="105"/>
      <c r="AL296" s="105"/>
      <c r="AM296" s="105"/>
      <c r="AN296" s="105"/>
      <c r="AO296" s="105" t="s">
        <v>84</v>
      </c>
      <c r="AP296" s="105"/>
      <c r="AQ296" s="105"/>
      <c r="AR296" s="105"/>
      <c r="AS296" s="105"/>
      <c r="AT296" s="133" t="s">
        <v>102</v>
      </c>
      <c r="AU296" s="105"/>
      <c r="AV296" s="105"/>
      <c r="AW296" s="105"/>
      <c r="AX296" s="105" t="s">
        <v>85</v>
      </c>
      <c r="AY296" s="105"/>
      <c r="AZ296" s="105"/>
      <c r="BA296" s="105"/>
      <c r="BB296" s="105"/>
      <c r="BC296" s="105" t="s">
        <v>86</v>
      </c>
      <c r="BD296" s="105"/>
      <c r="BE296" s="105"/>
      <c r="BF296" s="105"/>
      <c r="BG296" s="105"/>
      <c r="BH296" s="133" t="s">
        <v>101</v>
      </c>
      <c r="BI296" s="105"/>
      <c r="BJ296" s="105"/>
      <c r="BK296" s="105"/>
      <c r="BL296" s="105"/>
      <c r="BM296" s="23"/>
      <c r="BN296" s="23"/>
      <c r="BO296" s="23"/>
      <c r="BP296" s="23"/>
      <c r="BQ296" s="23"/>
      <c r="BR296" s="23"/>
      <c r="BS296" s="23"/>
      <c r="BT296" s="23"/>
      <c r="BU296" s="23"/>
      <c r="BV296" s="23"/>
      <c r="BW296" s="23"/>
      <c r="BX296" s="23"/>
      <c r="BY296" s="23"/>
      <c r="BZ296" s="23"/>
      <c r="CA296" s="1" t="s">
        <v>52</v>
      </c>
    </row>
    <row r="297" spans="1:79" s="8" customFormat="1" ht="25.5" customHeight="1" x14ac:dyDescent="0.2">
      <c r="A297" s="84">
        <v>2210</v>
      </c>
      <c r="B297" s="84"/>
      <c r="C297" s="84"/>
      <c r="D297" s="84"/>
      <c r="E297" s="84"/>
      <c r="F297" s="84"/>
      <c r="G297" s="66" t="s">
        <v>176</v>
      </c>
      <c r="H297" s="67"/>
      <c r="I297" s="67"/>
      <c r="J297" s="67"/>
      <c r="K297" s="67"/>
      <c r="L297" s="67"/>
      <c r="M297" s="67"/>
      <c r="N297" s="67"/>
      <c r="O297" s="67"/>
      <c r="P297" s="68"/>
      <c r="Q297" s="114">
        <v>272150</v>
      </c>
      <c r="R297" s="114"/>
      <c r="S297" s="114"/>
      <c r="T297" s="114"/>
      <c r="U297" s="114"/>
      <c r="V297" s="114">
        <v>0</v>
      </c>
      <c r="W297" s="114"/>
      <c r="X297" s="114"/>
      <c r="Y297" s="114"/>
      <c r="Z297" s="114">
        <v>0</v>
      </c>
      <c r="AA297" s="114"/>
      <c r="AB297" s="114"/>
      <c r="AC297" s="114"/>
      <c r="AD297" s="114"/>
      <c r="AE297" s="114">
        <v>0</v>
      </c>
      <c r="AF297" s="114"/>
      <c r="AG297" s="114"/>
      <c r="AH297" s="114"/>
      <c r="AI297" s="114"/>
      <c r="AJ297" s="114">
        <f>IF(ISNUMBER(Q297),Q297,0)-IF(ISNUMBER(Z297),Z297,0)</f>
        <v>272150</v>
      </c>
      <c r="AK297" s="114"/>
      <c r="AL297" s="114"/>
      <c r="AM297" s="114"/>
      <c r="AN297" s="114"/>
      <c r="AO297" s="114">
        <v>0</v>
      </c>
      <c r="AP297" s="114"/>
      <c r="AQ297" s="114"/>
      <c r="AR297" s="114"/>
      <c r="AS297" s="114"/>
      <c r="AT297" s="114">
        <f>IF(ISNUMBER(V297),V297,0)-IF(ISNUMBER(Z297),Z297,0)-IF(ISNUMBER(AE297),AE297,0)</f>
        <v>0</v>
      </c>
      <c r="AU297" s="114"/>
      <c r="AV297" s="114"/>
      <c r="AW297" s="114"/>
      <c r="AX297" s="114">
        <v>0</v>
      </c>
      <c r="AY297" s="114"/>
      <c r="AZ297" s="114"/>
      <c r="BA297" s="114"/>
      <c r="BB297" s="114"/>
      <c r="BC297" s="114">
        <v>0</v>
      </c>
      <c r="BD297" s="114"/>
      <c r="BE297" s="114"/>
      <c r="BF297" s="114"/>
      <c r="BG297" s="114"/>
      <c r="BH297" s="114">
        <f>IF(ISNUMBER(AO297),AO297,0)-IF(ISNUMBER(AX297),AX297,0)</f>
        <v>0</v>
      </c>
      <c r="BI297" s="114"/>
      <c r="BJ297" s="114"/>
      <c r="BK297" s="114"/>
      <c r="BL297" s="114"/>
      <c r="BM297" s="20"/>
      <c r="BN297" s="20"/>
      <c r="BO297" s="20"/>
      <c r="BP297" s="20"/>
      <c r="BQ297" s="20"/>
      <c r="BR297" s="20"/>
      <c r="BS297" s="20"/>
      <c r="BT297" s="20"/>
      <c r="BU297" s="20"/>
      <c r="BV297" s="20"/>
      <c r="BW297" s="20"/>
      <c r="BX297" s="20"/>
      <c r="BY297" s="20"/>
      <c r="BZ297" s="20"/>
      <c r="CA297" s="8" t="s">
        <v>53</v>
      </c>
    </row>
    <row r="298" spans="1:79" s="8" customFormat="1" ht="25.5" customHeight="1" x14ac:dyDescent="0.2">
      <c r="A298" s="84">
        <v>2240</v>
      </c>
      <c r="B298" s="84"/>
      <c r="C298" s="84"/>
      <c r="D298" s="84"/>
      <c r="E298" s="84"/>
      <c r="F298" s="84"/>
      <c r="G298" s="66" t="s">
        <v>177</v>
      </c>
      <c r="H298" s="67"/>
      <c r="I298" s="67"/>
      <c r="J298" s="67"/>
      <c r="K298" s="67"/>
      <c r="L298" s="67"/>
      <c r="M298" s="67"/>
      <c r="N298" s="67"/>
      <c r="O298" s="67"/>
      <c r="P298" s="68"/>
      <c r="Q298" s="114">
        <v>0</v>
      </c>
      <c r="R298" s="114"/>
      <c r="S298" s="114"/>
      <c r="T298" s="114"/>
      <c r="U298" s="114"/>
      <c r="V298" s="114">
        <v>0</v>
      </c>
      <c r="W298" s="114"/>
      <c r="X298" s="114"/>
      <c r="Y298" s="114"/>
      <c r="Z298" s="114">
        <v>0</v>
      </c>
      <c r="AA298" s="114"/>
      <c r="AB298" s="114"/>
      <c r="AC298" s="114"/>
      <c r="AD298" s="114"/>
      <c r="AE298" s="114">
        <v>0</v>
      </c>
      <c r="AF298" s="114"/>
      <c r="AG298" s="114"/>
      <c r="AH298" s="114"/>
      <c r="AI298" s="114"/>
      <c r="AJ298" s="114">
        <f>IF(ISNUMBER(Q298),Q298,0)-IF(ISNUMBER(Z298),Z298,0)</f>
        <v>0</v>
      </c>
      <c r="AK298" s="114"/>
      <c r="AL298" s="114"/>
      <c r="AM298" s="114"/>
      <c r="AN298" s="114"/>
      <c r="AO298" s="114">
        <v>7827</v>
      </c>
      <c r="AP298" s="114"/>
      <c r="AQ298" s="114"/>
      <c r="AR298" s="114"/>
      <c r="AS298" s="114"/>
      <c r="AT298" s="114">
        <f>IF(ISNUMBER(V298),V298,0)-IF(ISNUMBER(Z298),Z298,0)-IF(ISNUMBER(AE298),AE298,0)</f>
        <v>0</v>
      </c>
      <c r="AU298" s="114"/>
      <c r="AV298" s="114"/>
      <c r="AW298" s="114"/>
      <c r="AX298" s="114">
        <v>0</v>
      </c>
      <c r="AY298" s="114"/>
      <c r="AZ298" s="114"/>
      <c r="BA298" s="114"/>
      <c r="BB298" s="114"/>
      <c r="BC298" s="114">
        <v>0</v>
      </c>
      <c r="BD298" s="114"/>
      <c r="BE298" s="114"/>
      <c r="BF298" s="114"/>
      <c r="BG298" s="114"/>
      <c r="BH298" s="114">
        <f>IF(ISNUMBER(AO298),AO298,0)-IF(ISNUMBER(AX298),AX298,0)</f>
        <v>7827</v>
      </c>
      <c r="BI298" s="114"/>
      <c r="BJ298" s="114"/>
      <c r="BK298" s="114"/>
      <c r="BL298" s="114"/>
      <c r="BM298" s="20"/>
      <c r="BN298" s="20"/>
      <c r="BO298" s="20"/>
      <c r="BP298" s="20"/>
      <c r="BQ298" s="20"/>
      <c r="BR298" s="20"/>
      <c r="BS298" s="20"/>
      <c r="BT298" s="20"/>
      <c r="BU298" s="20"/>
      <c r="BV298" s="20"/>
      <c r="BW298" s="20"/>
      <c r="BX298" s="20"/>
      <c r="BY298" s="20"/>
      <c r="BZ298" s="20"/>
    </row>
    <row r="299" spans="1:79" s="8" customFormat="1" ht="12.75" customHeight="1" x14ac:dyDescent="0.2">
      <c r="A299" s="84">
        <v>2800</v>
      </c>
      <c r="B299" s="84"/>
      <c r="C299" s="84"/>
      <c r="D299" s="84"/>
      <c r="E299" s="84"/>
      <c r="F299" s="84"/>
      <c r="G299" s="66" t="s">
        <v>179</v>
      </c>
      <c r="H299" s="67"/>
      <c r="I299" s="67"/>
      <c r="J299" s="67"/>
      <c r="K299" s="67"/>
      <c r="L299" s="67"/>
      <c r="M299" s="67"/>
      <c r="N299" s="67"/>
      <c r="O299" s="67"/>
      <c r="P299" s="68"/>
      <c r="Q299" s="114">
        <v>0</v>
      </c>
      <c r="R299" s="114"/>
      <c r="S299" s="114"/>
      <c r="T299" s="114"/>
      <c r="U299" s="114"/>
      <c r="V299" s="114">
        <v>0</v>
      </c>
      <c r="W299" s="114"/>
      <c r="X299" s="114"/>
      <c r="Y299" s="114"/>
      <c r="Z299" s="114">
        <v>0</v>
      </c>
      <c r="AA299" s="114"/>
      <c r="AB299" s="114"/>
      <c r="AC299" s="114"/>
      <c r="AD299" s="114"/>
      <c r="AE299" s="114">
        <v>0</v>
      </c>
      <c r="AF299" s="114"/>
      <c r="AG299" s="114"/>
      <c r="AH299" s="114"/>
      <c r="AI299" s="114"/>
      <c r="AJ299" s="114">
        <f>IF(ISNUMBER(Q299),Q299,0)-IF(ISNUMBER(Z299),Z299,0)</f>
        <v>0</v>
      </c>
      <c r="AK299" s="114"/>
      <c r="AL299" s="114"/>
      <c r="AM299" s="114"/>
      <c r="AN299" s="114"/>
      <c r="AO299" s="114">
        <v>2173</v>
      </c>
      <c r="AP299" s="114"/>
      <c r="AQ299" s="114"/>
      <c r="AR299" s="114"/>
      <c r="AS299" s="114"/>
      <c r="AT299" s="114">
        <f>IF(ISNUMBER(V299),V299,0)-IF(ISNUMBER(Z299),Z299,0)-IF(ISNUMBER(AE299),AE299,0)</f>
        <v>0</v>
      </c>
      <c r="AU299" s="114"/>
      <c r="AV299" s="114"/>
      <c r="AW299" s="114"/>
      <c r="AX299" s="114">
        <v>0</v>
      </c>
      <c r="AY299" s="114"/>
      <c r="AZ299" s="114"/>
      <c r="BA299" s="114"/>
      <c r="BB299" s="114"/>
      <c r="BC299" s="114">
        <v>0</v>
      </c>
      <c r="BD299" s="114"/>
      <c r="BE299" s="114"/>
      <c r="BF299" s="114"/>
      <c r="BG299" s="114"/>
      <c r="BH299" s="114">
        <f>IF(ISNUMBER(AO299),AO299,0)-IF(ISNUMBER(AX299),AX299,0)</f>
        <v>2173</v>
      </c>
      <c r="BI299" s="114"/>
      <c r="BJ299" s="114"/>
      <c r="BK299" s="114"/>
      <c r="BL299" s="114"/>
      <c r="BM299" s="20"/>
      <c r="BN299" s="20"/>
      <c r="BO299" s="20"/>
      <c r="BP299" s="20"/>
      <c r="BQ299" s="20"/>
      <c r="BR299" s="20"/>
      <c r="BS299" s="20"/>
      <c r="BT299" s="20"/>
      <c r="BU299" s="20"/>
      <c r="BV299" s="20"/>
      <c r="BW299" s="20"/>
      <c r="BX299" s="20"/>
      <c r="BY299" s="20"/>
      <c r="BZ299" s="20"/>
    </row>
    <row r="300" spans="1:79" s="4" customFormat="1" ht="12.75" customHeight="1" x14ac:dyDescent="0.2">
      <c r="A300" s="122"/>
      <c r="B300" s="122"/>
      <c r="C300" s="122"/>
      <c r="D300" s="122"/>
      <c r="E300" s="122"/>
      <c r="F300" s="122"/>
      <c r="G300" s="76" t="s">
        <v>147</v>
      </c>
      <c r="H300" s="77"/>
      <c r="I300" s="77"/>
      <c r="J300" s="77"/>
      <c r="K300" s="77"/>
      <c r="L300" s="77"/>
      <c r="M300" s="77"/>
      <c r="N300" s="77"/>
      <c r="O300" s="77"/>
      <c r="P300" s="78"/>
      <c r="Q300" s="113">
        <v>272150</v>
      </c>
      <c r="R300" s="113"/>
      <c r="S300" s="113"/>
      <c r="T300" s="113"/>
      <c r="U300" s="113"/>
      <c r="V300" s="113">
        <v>0</v>
      </c>
      <c r="W300" s="113"/>
      <c r="X300" s="113"/>
      <c r="Y300" s="113"/>
      <c r="Z300" s="113">
        <v>0</v>
      </c>
      <c r="AA300" s="113"/>
      <c r="AB300" s="113"/>
      <c r="AC300" s="113"/>
      <c r="AD300" s="113"/>
      <c r="AE300" s="113">
        <v>0</v>
      </c>
      <c r="AF300" s="113"/>
      <c r="AG300" s="113"/>
      <c r="AH300" s="113"/>
      <c r="AI300" s="113"/>
      <c r="AJ300" s="113">
        <f>IF(ISNUMBER(Q300),Q300,0)-IF(ISNUMBER(Z300),Z300,0)</f>
        <v>272150</v>
      </c>
      <c r="AK300" s="113"/>
      <c r="AL300" s="113"/>
      <c r="AM300" s="113"/>
      <c r="AN300" s="113"/>
      <c r="AO300" s="113">
        <v>10000</v>
      </c>
      <c r="AP300" s="113"/>
      <c r="AQ300" s="113"/>
      <c r="AR300" s="113"/>
      <c r="AS300" s="113"/>
      <c r="AT300" s="113">
        <f>IF(ISNUMBER(V300),V300,0)-IF(ISNUMBER(Z300),Z300,0)-IF(ISNUMBER(AE300),AE300,0)</f>
        <v>0</v>
      </c>
      <c r="AU300" s="113"/>
      <c r="AV300" s="113"/>
      <c r="AW300" s="113"/>
      <c r="AX300" s="113">
        <v>0</v>
      </c>
      <c r="AY300" s="113"/>
      <c r="AZ300" s="113"/>
      <c r="BA300" s="113"/>
      <c r="BB300" s="113"/>
      <c r="BC300" s="113">
        <v>0</v>
      </c>
      <c r="BD300" s="113"/>
      <c r="BE300" s="113"/>
      <c r="BF300" s="113"/>
      <c r="BG300" s="113"/>
      <c r="BH300" s="113">
        <f>IF(ISNUMBER(AO300),AO300,0)-IF(ISNUMBER(AX300),AX300,0)</f>
        <v>10000</v>
      </c>
      <c r="BI300" s="113"/>
      <c r="BJ300" s="113"/>
      <c r="BK300" s="113"/>
      <c r="BL300" s="113"/>
      <c r="BM300" s="21"/>
      <c r="BN300" s="21"/>
      <c r="BO300" s="21"/>
      <c r="BP300" s="21"/>
      <c r="BQ300" s="21"/>
      <c r="BR300" s="21"/>
      <c r="BS300" s="21"/>
      <c r="BT300" s="21"/>
      <c r="BU300" s="21"/>
      <c r="BV300" s="21"/>
      <c r="BW300" s="21"/>
      <c r="BX300" s="21"/>
      <c r="BY300" s="21"/>
      <c r="BZ300" s="21"/>
    </row>
    <row r="301" spans="1:79" x14ac:dyDescent="0.2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23"/>
      <c r="AU301" s="23"/>
      <c r="AV301" s="23"/>
      <c r="AW301" s="23"/>
      <c r="AX301" s="23"/>
      <c r="AY301" s="23"/>
      <c r="AZ301" s="23"/>
      <c r="BA301" s="23"/>
      <c r="BB301" s="23"/>
      <c r="BC301" s="23"/>
      <c r="BD301" s="23"/>
      <c r="BE301" s="23"/>
      <c r="BF301" s="23"/>
      <c r="BG301" s="23"/>
      <c r="BH301" s="23"/>
      <c r="BI301" s="23"/>
      <c r="BJ301" s="23"/>
      <c r="BK301" s="23"/>
      <c r="BL301" s="23"/>
      <c r="BM301" s="23"/>
      <c r="BN301" s="23"/>
      <c r="BO301" s="23"/>
      <c r="BP301" s="23"/>
      <c r="BQ301" s="23"/>
      <c r="BR301" s="23"/>
      <c r="BS301" s="23"/>
      <c r="BT301" s="23"/>
      <c r="BU301" s="23"/>
      <c r="BV301" s="23"/>
      <c r="BW301" s="23"/>
      <c r="BX301" s="23"/>
      <c r="BY301" s="23"/>
      <c r="BZ301" s="23"/>
    </row>
    <row r="302" spans="1:79" ht="14.25" customHeight="1" x14ac:dyDescent="0.2">
      <c r="A302" s="15" t="s">
        <v>274</v>
      </c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23"/>
      <c r="BN302" s="23"/>
      <c r="BO302" s="23"/>
      <c r="BP302" s="23"/>
      <c r="BQ302" s="23"/>
      <c r="BR302" s="23"/>
      <c r="BS302" s="23"/>
      <c r="BT302" s="23"/>
      <c r="BU302" s="23"/>
      <c r="BV302" s="23"/>
      <c r="BW302" s="23"/>
      <c r="BX302" s="23"/>
      <c r="BY302" s="23"/>
      <c r="BZ302" s="23"/>
    </row>
    <row r="303" spans="1:79" ht="15" customHeight="1" x14ac:dyDescent="0.2">
      <c r="A303" s="43" t="s">
        <v>267</v>
      </c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  <c r="AA303" s="43"/>
      <c r="AB303" s="43"/>
      <c r="AC303" s="43"/>
      <c r="AD303" s="43"/>
      <c r="AE303" s="43"/>
      <c r="AF303" s="43"/>
      <c r="AG303" s="43"/>
      <c r="AH303" s="43"/>
      <c r="AI303" s="43"/>
      <c r="AJ303" s="43"/>
      <c r="AK303" s="43"/>
      <c r="AL303" s="43"/>
      <c r="AM303" s="43"/>
      <c r="AN303" s="43"/>
      <c r="AO303" s="43"/>
      <c r="AP303" s="43"/>
      <c r="AQ303" s="43"/>
      <c r="AR303" s="43"/>
      <c r="AS303" s="43"/>
      <c r="AT303" s="43"/>
      <c r="AU303" s="43"/>
      <c r="AV303" s="43"/>
      <c r="AW303" s="43"/>
      <c r="AX303" s="43"/>
      <c r="AY303" s="43"/>
      <c r="AZ303" s="43"/>
      <c r="BA303" s="43"/>
      <c r="BB303" s="43"/>
      <c r="BC303" s="43"/>
      <c r="BD303" s="43"/>
      <c r="BE303" s="43"/>
      <c r="BF303" s="43"/>
      <c r="BG303" s="43"/>
      <c r="BH303" s="43"/>
      <c r="BI303" s="43"/>
      <c r="BJ303" s="43"/>
      <c r="BK303" s="43"/>
      <c r="BL303" s="43"/>
      <c r="BM303" s="23"/>
      <c r="BN303" s="23"/>
      <c r="BO303" s="23"/>
      <c r="BP303" s="23"/>
      <c r="BQ303" s="23"/>
      <c r="BR303" s="23"/>
      <c r="BS303" s="23"/>
      <c r="BT303" s="23"/>
      <c r="BU303" s="23"/>
      <c r="BV303" s="23"/>
      <c r="BW303" s="23"/>
      <c r="BX303" s="23"/>
      <c r="BY303" s="23"/>
      <c r="BZ303" s="23"/>
    </row>
    <row r="304" spans="1:79" ht="42.95" customHeight="1" x14ac:dyDescent="0.2">
      <c r="A304" s="100" t="s">
        <v>135</v>
      </c>
      <c r="B304" s="100"/>
      <c r="C304" s="100"/>
      <c r="D304" s="100"/>
      <c r="E304" s="100"/>
      <c r="F304" s="100"/>
      <c r="G304" s="47" t="s">
        <v>19</v>
      </c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 t="s">
        <v>15</v>
      </c>
      <c r="U304" s="47"/>
      <c r="V304" s="47"/>
      <c r="W304" s="47"/>
      <c r="X304" s="47"/>
      <c r="Y304" s="47"/>
      <c r="Z304" s="47" t="s">
        <v>14</v>
      </c>
      <c r="AA304" s="47"/>
      <c r="AB304" s="47"/>
      <c r="AC304" s="47"/>
      <c r="AD304" s="47"/>
      <c r="AE304" s="47" t="s">
        <v>270</v>
      </c>
      <c r="AF304" s="47"/>
      <c r="AG304" s="47"/>
      <c r="AH304" s="47"/>
      <c r="AI304" s="47"/>
      <c r="AJ304" s="47"/>
      <c r="AK304" s="47" t="s">
        <v>275</v>
      </c>
      <c r="AL304" s="47"/>
      <c r="AM304" s="47"/>
      <c r="AN304" s="47"/>
      <c r="AO304" s="47"/>
      <c r="AP304" s="47"/>
      <c r="AQ304" s="47" t="s">
        <v>287</v>
      </c>
      <c r="AR304" s="47"/>
      <c r="AS304" s="47"/>
      <c r="AT304" s="47"/>
      <c r="AU304" s="47"/>
      <c r="AV304" s="47"/>
      <c r="AW304" s="47" t="s">
        <v>18</v>
      </c>
      <c r="AX304" s="47"/>
      <c r="AY304" s="47"/>
      <c r="AZ304" s="47"/>
      <c r="BA304" s="47"/>
      <c r="BB304" s="47"/>
      <c r="BC304" s="47"/>
      <c r="BD304" s="47"/>
      <c r="BE304" s="47" t="s">
        <v>156</v>
      </c>
      <c r="BF304" s="47"/>
      <c r="BG304" s="47"/>
      <c r="BH304" s="47"/>
      <c r="BI304" s="47"/>
      <c r="BJ304" s="47"/>
      <c r="BK304" s="47"/>
      <c r="BL304" s="47"/>
      <c r="BM304" s="23"/>
      <c r="BN304" s="23"/>
      <c r="BO304" s="23"/>
      <c r="BP304" s="23"/>
      <c r="BQ304" s="23"/>
      <c r="BR304" s="23"/>
      <c r="BS304" s="23"/>
      <c r="BT304" s="23"/>
      <c r="BU304" s="23"/>
      <c r="BV304" s="23"/>
      <c r="BW304" s="23"/>
      <c r="BX304" s="23"/>
      <c r="BY304" s="23"/>
      <c r="BZ304" s="23"/>
    </row>
    <row r="305" spans="1:79" ht="31.5" customHeight="1" x14ac:dyDescent="0.2">
      <c r="A305" s="100"/>
      <c r="B305" s="100"/>
      <c r="C305" s="100"/>
      <c r="D305" s="100"/>
      <c r="E305" s="100"/>
      <c r="F305" s="100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23"/>
      <c r="BN305" s="23"/>
      <c r="BO305" s="23"/>
      <c r="BP305" s="23"/>
      <c r="BQ305" s="23"/>
      <c r="BR305" s="23"/>
      <c r="BS305" s="23"/>
      <c r="BT305" s="23"/>
      <c r="BU305" s="23"/>
      <c r="BV305" s="23"/>
      <c r="BW305" s="23"/>
      <c r="BX305" s="23"/>
      <c r="BY305" s="23"/>
      <c r="BZ305" s="23"/>
    </row>
    <row r="306" spans="1:79" ht="15" customHeight="1" x14ac:dyDescent="0.2">
      <c r="A306" s="47">
        <v>1</v>
      </c>
      <c r="B306" s="47"/>
      <c r="C306" s="47"/>
      <c r="D306" s="47"/>
      <c r="E306" s="47"/>
      <c r="F306" s="47"/>
      <c r="G306" s="47">
        <v>2</v>
      </c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>
        <v>3</v>
      </c>
      <c r="U306" s="47"/>
      <c r="V306" s="47"/>
      <c r="W306" s="47"/>
      <c r="X306" s="47"/>
      <c r="Y306" s="47"/>
      <c r="Z306" s="47">
        <v>4</v>
      </c>
      <c r="AA306" s="47"/>
      <c r="AB306" s="47"/>
      <c r="AC306" s="47"/>
      <c r="AD306" s="47"/>
      <c r="AE306" s="47">
        <v>5</v>
      </c>
      <c r="AF306" s="47"/>
      <c r="AG306" s="47"/>
      <c r="AH306" s="47"/>
      <c r="AI306" s="47"/>
      <c r="AJ306" s="47"/>
      <c r="AK306" s="47">
        <v>6</v>
      </c>
      <c r="AL306" s="47"/>
      <c r="AM306" s="47"/>
      <c r="AN306" s="47"/>
      <c r="AO306" s="47"/>
      <c r="AP306" s="47"/>
      <c r="AQ306" s="47">
        <v>7</v>
      </c>
      <c r="AR306" s="47"/>
      <c r="AS306" s="47"/>
      <c r="AT306" s="47"/>
      <c r="AU306" s="47"/>
      <c r="AV306" s="47"/>
      <c r="AW306" s="84">
        <v>8</v>
      </c>
      <c r="AX306" s="84"/>
      <c r="AY306" s="84"/>
      <c r="AZ306" s="84"/>
      <c r="BA306" s="84"/>
      <c r="BB306" s="84"/>
      <c r="BC306" s="84"/>
      <c r="BD306" s="84"/>
      <c r="BE306" s="84">
        <v>9</v>
      </c>
      <c r="BF306" s="84"/>
      <c r="BG306" s="84"/>
      <c r="BH306" s="84"/>
      <c r="BI306" s="84"/>
      <c r="BJ306" s="84"/>
      <c r="BK306" s="84"/>
      <c r="BL306" s="84"/>
      <c r="BM306" s="23"/>
      <c r="BN306" s="23"/>
      <c r="BO306" s="23"/>
      <c r="BP306" s="23"/>
      <c r="BQ306" s="23"/>
      <c r="BR306" s="23"/>
      <c r="BS306" s="23"/>
      <c r="BT306" s="23"/>
      <c r="BU306" s="23"/>
      <c r="BV306" s="23"/>
      <c r="BW306" s="23"/>
      <c r="BX306" s="23"/>
      <c r="BY306" s="23"/>
      <c r="BZ306" s="23"/>
    </row>
    <row r="307" spans="1:79" s="1" customFormat="1" ht="18.75" hidden="1" customHeight="1" x14ac:dyDescent="0.2">
      <c r="A307" s="84" t="s">
        <v>64</v>
      </c>
      <c r="B307" s="84"/>
      <c r="C307" s="84"/>
      <c r="D307" s="84"/>
      <c r="E307" s="84"/>
      <c r="F307" s="84"/>
      <c r="G307" s="120" t="s">
        <v>57</v>
      </c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  <c r="T307" s="105" t="s">
        <v>80</v>
      </c>
      <c r="U307" s="105"/>
      <c r="V307" s="105"/>
      <c r="W307" s="105"/>
      <c r="X307" s="105"/>
      <c r="Y307" s="105"/>
      <c r="Z307" s="105" t="s">
        <v>81</v>
      </c>
      <c r="AA307" s="105"/>
      <c r="AB307" s="105"/>
      <c r="AC307" s="105"/>
      <c r="AD307" s="105"/>
      <c r="AE307" s="105" t="s">
        <v>82</v>
      </c>
      <c r="AF307" s="105"/>
      <c r="AG307" s="105"/>
      <c r="AH307" s="105"/>
      <c r="AI307" s="105"/>
      <c r="AJ307" s="105"/>
      <c r="AK307" s="105" t="s">
        <v>83</v>
      </c>
      <c r="AL307" s="105"/>
      <c r="AM307" s="105"/>
      <c r="AN307" s="105"/>
      <c r="AO307" s="105"/>
      <c r="AP307" s="105"/>
      <c r="AQ307" s="105" t="s">
        <v>84</v>
      </c>
      <c r="AR307" s="105"/>
      <c r="AS307" s="105"/>
      <c r="AT307" s="105"/>
      <c r="AU307" s="105"/>
      <c r="AV307" s="105"/>
      <c r="AW307" s="120" t="s">
        <v>87</v>
      </c>
      <c r="AX307" s="120"/>
      <c r="AY307" s="120"/>
      <c r="AZ307" s="120"/>
      <c r="BA307" s="120"/>
      <c r="BB307" s="120"/>
      <c r="BC307" s="120"/>
      <c r="BD307" s="120"/>
      <c r="BE307" s="120" t="s">
        <v>88</v>
      </c>
      <c r="BF307" s="120"/>
      <c r="BG307" s="120"/>
      <c r="BH307" s="120"/>
      <c r="BI307" s="120"/>
      <c r="BJ307" s="120"/>
      <c r="BK307" s="120"/>
      <c r="BL307" s="120"/>
      <c r="BM307" s="23"/>
      <c r="BN307" s="23"/>
      <c r="BO307" s="23"/>
      <c r="BP307" s="23"/>
      <c r="BQ307" s="23"/>
      <c r="BR307" s="23"/>
      <c r="BS307" s="23"/>
      <c r="BT307" s="23"/>
      <c r="BU307" s="23"/>
      <c r="BV307" s="23"/>
      <c r="BW307" s="23"/>
      <c r="BX307" s="23"/>
      <c r="BY307" s="23"/>
      <c r="BZ307" s="23"/>
      <c r="CA307" s="1" t="s">
        <v>54</v>
      </c>
    </row>
    <row r="308" spans="1:79" s="8" customFormat="1" ht="12.75" customHeight="1" x14ac:dyDescent="0.2">
      <c r="A308" s="84">
        <v>2240</v>
      </c>
      <c r="B308" s="84"/>
      <c r="C308" s="84"/>
      <c r="D308" s="84"/>
      <c r="E308" s="84"/>
      <c r="F308" s="84"/>
      <c r="G308" s="66" t="s">
        <v>177</v>
      </c>
      <c r="H308" s="67"/>
      <c r="I308" s="67"/>
      <c r="J308" s="67"/>
      <c r="K308" s="67"/>
      <c r="L308" s="67"/>
      <c r="M308" s="67"/>
      <c r="N308" s="67"/>
      <c r="O308" s="67"/>
      <c r="P308" s="67"/>
      <c r="Q308" s="67"/>
      <c r="R308" s="67"/>
      <c r="S308" s="68"/>
      <c r="T308" s="114">
        <v>600000</v>
      </c>
      <c r="U308" s="114"/>
      <c r="V308" s="114"/>
      <c r="W308" s="114"/>
      <c r="X308" s="114"/>
      <c r="Y308" s="114"/>
      <c r="Z308" s="114">
        <v>319992</v>
      </c>
      <c r="AA308" s="114"/>
      <c r="AB308" s="114"/>
      <c r="AC308" s="114"/>
      <c r="AD308" s="114"/>
      <c r="AE308" s="114">
        <v>0</v>
      </c>
      <c r="AF308" s="114"/>
      <c r="AG308" s="114"/>
      <c r="AH308" s="114"/>
      <c r="AI308" s="114"/>
      <c r="AJ308" s="114"/>
      <c r="AK308" s="114">
        <v>0</v>
      </c>
      <c r="AL308" s="114"/>
      <c r="AM308" s="114"/>
      <c r="AN308" s="114"/>
      <c r="AO308" s="114"/>
      <c r="AP308" s="114"/>
      <c r="AQ308" s="114">
        <v>0</v>
      </c>
      <c r="AR308" s="114"/>
      <c r="AS308" s="114"/>
      <c r="AT308" s="114"/>
      <c r="AU308" s="114"/>
      <c r="AV308" s="114"/>
      <c r="AW308" s="120"/>
      <c r="AX308" s="120"/>
      <c r="AY308" s="120"/>
      <c r="AZ308" s="120"/>
      <c r="BA308" s="120"/>
      <c r="BB308" s="120"/>
      <c r="BC308" s="120"/>
      <c r="BD308" s="120"/>
      <c r="BE308" s="120"/>
      <c r="BF308" s="120"/>
      <c r="BG308" s="120"/>
      <c r="BH308" s="120"/>
      <c r="BI308" s="120"/>
      <c r="BJ308" s="120"/>
      <c r="BK308" s="120"/>
      <c r="BL308" s="120"/>
      <c r="BM308" s="20"/>
      <c r="BN308" s="20"/>
      <c r="BO308" s="20"/>
      <c r="BP308" s="20"/>
      <c r="BQ308" s="20"/>
      <c r="BR308" s="20"/>
      <c r="BS308" s="20"/>
      <c r="BT308" s="20"/>
      <c r="BU308" s="20"/>
      <c r="BV308" s="20"/>
      <c r="BW308" s="20"/>
      <c r="BX308" s="20"/>
      <c r="BY308" s="20"/>
      <c r="BZ308" s="20"/>
      <c r="CA308" s="8" t="s">
        <v>55</v>
      </c>
    </row>
    <row r="309" spans="1:79" s="8" customFormat="1" ht="38.25" customHeight="1" x14ac:dyDescent="0.2">
      <c r="A309" s="84">
        <v>2610</v>
      </c>
      <c r="B309" s="84"/>
      <c r="C309" s="84"/>
      <c r="D309" s="84"/>
      <c r="E309" s="84"/>
      <c r="F309" s="84"/>
      <c r="G309" s="66" t="s">
        <v>178</v>
      </c>
      <c r="H309" s="67"/>
      <c r="I309" s="67"/>
      <c r="J309" s="67"/>
      <c r="K309" s="67"/>
      <c r="L309" s="67"/>
      <c r="M309" s="67"/>
      <c r="N309" s="67"/>
      <c r="O309" s="67"/>
      <c r="P309" s="67"/>
      <c r="Q309" s="67"/>
      <c r="R309" s="67"/>
      <c r="S309" s="68"/>
      <c r="T309" s="114">
        <v>8338481</v>
      </c>
      <c r="U309" s="114"/>
      <c r="V309" s="114"/>
      <c r="W309" s="114"/>
      <c r="X309" s="114"/>
      <c r="Y309" s="114"/>
      <c r="Z309" s="114">
        <v>8338462</v>
      </c>
      <c r="AA309" s="114"/>
      <c r="AB309" s="114"/>
      <c r="AC309" s="114"/>
      <c r="AD309" s="114"/>
      <c r="AE309" s="114">
        <v>0</v>
      </c>
      <c r="AF309" s="114"/>
      <c r="AG309" s="114"/>
      <c r="AH309" s="114"/>
      <c r="AI309" s="114"/>
      <c r="AJ309" s="114"/>
      <c r="AK309" s="114">
        <v>0</v>
      </c>
      <c r="AL309" s="114"/>
      <c r="AM309" s="114"/>
      <c r="AN309" s="114"/>
      <c r="AO309" s="114"/>
      <c r="AP309" s="114"/>
      <c r="AQ309" s="114">
        <v>0</v>
      </c>
      <c r="AR309" s="114"/>
      <c r="AS309" s="114"/>
      <c r="AT309" s="114"/>
      <c r="AU309" s="114"/>
      <c r="AV309" s="114"/>
      <c r="AW309" s="120"/>
      <c r="AX309" s="120"/>
      <c r="AY309" s="120"/>
      <c r="AZ309" s="120"/>
      <c r="BA309" s="120"/>
      <c r="BB309" s="120"/>
      <c r="BC309" s="120"/>
      <c r="BD309" s="120"/>
      <c r="BE309" s="120"/>
      <c r="BF309" s="120"/>
      <c r="BG309" s="120"/>
      <c r="BH309" s="120"/>
      <c r="BI309" s="120"/>
      <c r="BJ309" s="120"/>
      <c r="BK309" s="120"/>
      <c r="BL309" s="120"/>
      <c r="BM309" s="20"/>
      <c r="BN309" s="20"/>
      <c r="BO309" s="20"/>
      <c r="BP309" s="20"/>
      <c r="BQ309" s="20"/>
      <c r="BR309" s="20"/>
      <c r="BS309" s="20"/>
      <c r="BT309" s="20"/>
      <c r="BU309" s="20"/>
      <c r="BV309" s="20"/>
      <c r="BW309" s="20"/>
      <c r="BX309" s="20"/>
      <c r="BY309" s="20"/>
      <c r="BZ309" s="20"/>
    </row>
    <row r="310" spans="1:79" s="4" customFormat="1" ht="12.75" customHeight="1" x14ac:dyDescent="0.2">
      <c r="A310" s="122"/>
      <c r="B310" s="122"/>
      <c r="C310" s="122"/>
      <c r="D310" s="122"/>
      <c r="E310" s="122"/>
      <c r="F310" s="122"/>
      <c r="G310" s="76" t="s">
        <v>147</v>
      </c>
      <c r="H310" s="77"/>
      <c r="I310" s="77"/>
      <c r="J310" s="77"/>
      <c r="K310" s="77"/>
      <c r="L310" s="77"/>
      <c r="M310" s="77"/>
      <c r="N310" s="77"/>
      <c r="O310" s="77"/>
      <c r="P310" s="77"/>
      <c r="Q310" s="77"/>
      <c r="R310" s="77"/>
      <c r="S310" s="78"/>
      <c r="T310" s="113">
        <v>8938481</v>
      </c>
      <c r="U310" s="113"/>
      <c r="V310" s="113"/>
      <c r="W310" s="113"/>
      <c r="X310" s="113"/>
      <c r="Y310" s="113"/>
      <c r="Z310" s="113">
        <v>8658454</v>
      </c>
      <c r="AA310" s="113"/>
      <c r="AB310" s="113"/>
      <c r="AC310" s="113"/>
      <c r="AD310" s="113"/>
      <c r="AE310" s="113">
        <v>0</v>
      </c>
      <c r="AF310" s="113"/>
      <c r="AG310" s="113"/>
      <c r="AH310" s="113"/>
      <c r="AI310" s="113"/>
      <c r="AJ310" s="113"/>
      <c r="AK310" s="113">
        <v>0</v>
      </c>
      <c r="AL310" s="113"/>
      <c r="AM310" s="113"/>
      <c r="AN310" s="113"/>
      <c r="AO310" s="113"/>
      <c r="AP310" s="113"/>
      <c r="AQ310" s="113">
        <v>0</v>
      </c>
      <c r="AR310" s="113"/>
      <c r="AS310" s="113"/>
      <c r="AT310" s="113"/>
      <c r="AU310" s="113"/>
      <c r="AV310" s="113"/>
      <c r="AW310" s="134"/>
      <c r="AX310" s="134"/>
      <c r="AY310" s="134"/>
      <c r="AZ310" s="134"/>
      <c r="BA310" s="134"/>
      <c r="BB310" s="134"/>
      <c r="BC310" s="134"/>
      <c r="BD310" s="134"/>
      <c r="BE310" s="134"/>
      <c r="BF310" s="134"/>
      <c r="BG310" s="134"/>
      <c r="BH310" s="134"/>
      <c r="BI310" s="134"/>
      <c r="BJ310" s="134"/>
      <c r="BK310" s="134"/>
      <c r="BL310" s="134"/>
      <c r="BM310" s="21"/>
      <c r="BN310" s="21"/>
      <c r="BO310" s="21"/>
      <c r="BP310" s="21"/>
      <c r="BQ310" s="21"/>
      <c r="BR310" s="21"/>
      <c r="BS310" s="21"/>
      <c r="BT310" s="21"/>
      <c r="BU310" s="21"/>
      <c r="BV310" s="21"/>
      <c r="BW310" s="21"/>
      <c r="BX310" s="21"/>
      <c r="BY310" s="21"/>
      <c r="BZ310" s="21"/>
    </row>
    <row r="311" spans="1:79" x14ac:dyDescent="0.2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23"/>
      <c r="AU311" s="23"/>
      <c r="AV311" s="23"/>
      <c r="AW311" s="23"/>
      <c r="AX311" s="23"/>
      <c r="AY311" s="23"/>
      <c r="AZ311" s="23"/>
      <c r="BA311" s="23"/>
      <c r="BB311" s="23"/>
      <c r="BC311" s="23"/>
      <c r="BD311" s="23"/>
      <c r="BE311" s="23"/>
      <c r="BF311" s="23"/>
      <c r="BG311" s="23"/>
      <c r="BH311" s="23"/>
      <c r="BI311" s="23"/>
      <c r="BJ311" s="23"/>
      <c r="BK311" s="23"/>
      <c r="BL311" s="23"/>
      <c r="BM311" s="23"/>
      <c r="BN311" s="23"/>
      <c r="BO311" s="23"/>
      <c r="BP311" s="23"/>
      <c r="BQ311" s="23"/>
      <c r="BR311" s="23"/>
      <c r="BS311" s="23"/>
      <c r="BT311" s="23"/>
      <c r="BU311" s="23"/>
      <c r="BV311" s="23"/>
      <c r="BW311" s="23"/>
      <c r="BX311" s="23"/>
      <c r="BY311" s="23"/>
      <c r="BZ311" s="23"/>
    </row>
    <row r="312" spans="1:79" ht="14.25" customHeight="1" x14ac:dyDescent="0.2">
      <c r="A312" s="15" t="s">
        <v>288</v>
      </c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23"/>
      <c r="BN312" s="23"/>
      <c r="BO312" s="23"/>
      <c r="BP312" s="23"/>
      <c r="BQ312" s="23"/>
      <c r="BR312" s="23"/>
      <c r="BS312" s="23"/>
      <c r="BT312" s="23"/>
      <c r="BU312" s="23"/>
      <c r="BV312" s="23"/>
      <c r="BW312" s="23"/>
      <c r="BX312" s="23"/>
      <c r="BY312" s="23"/>
      <c r="BZ312" s="23"/>
    </row>
    <row r="313" spans="1:79" ht="15" customHeight="1" x14ac:dyDescent="0.2">
      <c r="A313" s="135"/>
      <c r="B313" s="135"/>
      <c r="C313" s="135"/>
      <c r="D313" s="135"/>
      <c r="E313" s="135"/>
      <c r="F313" s="135"/>
      <c r="G313" s="135"/>
      <c r="H313" s="135"/>
      <c r="I313" s="135"/>
      <c r="J313" s="135"/>
      <c r="K313" s="135"/>
      <c r="L313" s="135"/>
      <c r="M313" s="135"/>
      <c r="N313" s="135"/>
      <c r="O313" s="135"/>
      <c r="P313" s="135"/>
      <c r="Q313" s="135"/>
      <c r="R313" s="135"/>
      <c r="S313" s="135"/>
      <c r="T313" s="135"/>
      <c r="U313" s="135"/>
      <c r="V313" s="135"/>
      <c r="W313" s="135"/>
      <c r="X313" s="135"/>
      <c r="Y313" s="135"/>
      <c r="Z313" s="135"/>
      <c r="AA313" s="135"/>
      <c r="AB313" s="135"/>
      <c r="AC313" s="135"/>
      <c r="AD313" s="135"/>
      <c r="AE313" s="135"/>
      <c r="AF313" s="135"/>
      <c r="AG313" s="135"/>
      <c r="AH313" s="135"/>
      <c r="AI313" s="135"/>
      <c r="AJ313" s="135"/>
      <c r="AK313" s="135"/>
      <c r="AL313" s="135"/>
      <c r="AM313" s="135"/>
      <c r="AN313" s="135"/>
      <c r="AO313" s="135"/>
      <c r="AP313" s="135"/>
      <c r="AQ313" s="135"/>
      <c r="AR313" s="135"/>
      <c r="AS313" s="135"/>
      <c r="AT313" s="135"/>
      <c r="AU313" s="135"/>
      <c r="AV313" s="135"/>
      <c r="AW313" s="135"/>
      <c r="AX313" s="135"/>
      <c r="AY313" s="135"/>
      <c r="AZ313" s="135"/>
      <c r="BA313" s="135"/>
      <c r="BB313" s="135"/>
      <c r="BC313" s="135"/>
      <c r="BD313" s="135"/>
      <c r="BE313" s="135"/>
      <c r="BF313" s="135"/>
      <c r="BG313" s="135"/>
      <c r="BH313" s="135"/>
      <c r="BI313" s="135"/>
      <c r="BJ313" s="135"/>
      <c r="BK313" s="135"/>
      <c r="BL313" s="135"/>
      <c r="BM313" s="23"/>
      <c r="BN313" s="23"/>
      <c r="BO313" s="23"/>
      <c r="BP313" s="23"/>
      <c r="BQ313" s="23"/>
      <c r="BR313" s="23"/>
      <c r="BS313" s="23"/>
      <c r="BT313" s="23"/>
      <c r="BU313" s="23"/>
      <c r="BV313" s="23"/>
      <c r="BW313" s="23"/>
      <c r="BX313" s="23"/>
      <c r="BY313" s="23"/>
      <c r="BZ313" s="23"/>
    </row>
    <row r="314" spans="1:79" ht="15" customHeight="1" x14ac:dyDescent="0.2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F314" s="41"/>
      <c r="AG314" s="41"/>
      <c r="AH314" s="41"/>
      <c r="AI314" s="41"/>
      <c r="AJ314" s="41"/>
      <c r="AK314" s="41"/>
      <c r="AL314" s="41"/>
      <c r="AM314" s="41"/>
      <c r="AN314" s="41"/>
      <c r="AO314" s="41"/>
      <c r="AP314" s="41"/>
      <c r="AQ314" s="41"/>
      <c r="AR314" s="41"/>
      <c r="AS314" s="41"/>
      <c r="AT314" s="41"/>
      <c r="AU314" s="41"/>
      <c r="AV314" s="41"/>
      <c r="AW314" s="41"/>
      <c r="AX314" s="41"/>
      <c r="AY314" s="41"/>
      <c r="AZ314" s="41"/>
      <c r="BA314" s="41"/>
      <c r="BB314" s="41"/>
      <c r="BC314" s="41"/>
      <c r="BD314" s="41"/>
      <c r="BE314" s="41"/>
      <c r="BF314" s="41"/>
      <c r="BG314" s="41"/>
      <c r="BH314" s="41"/>
      <c r="BI314" s="41"/>
      <c r="BJ314" s="41"/>
      <c r="BK314" s="41"/>
      <c r="BL314" s="41"/>
      <c r="BM314" s="23"/>
      <c r="BN314" s="23"/>
      <c r="BO314" s="23"/>
      <c r="BP314" s="23"/>
      <c r="BQ314" s="23"/>
      <c r="BR314" s="23"/>
      <c r="BS314" s="23"/>
      <c r="BT314" s="23"/>
      <c r="BU314" s="23"/>
      <c r="BV314" s="23"/>
      <c r="BW314" s="23"/>
      <c r="BX314" s="23"/>
      <c r="BY314" s="23"/>
      <c r="BZ314" s="23"/>
    </row>
    <row r="315" spans="1:79" x14ac:dyDescent="0.2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  <c r="BF315" s="23"/>
      <c r="BG315" s="23"/>
      <c r="BH315" s="23"/>
      <c r="BI315" s="23"/>
      <c r="BJ315" s="23"/>
      <c r="BK315" s="23"/>
      <c r="BL315" s="23"/>
      <c r="BM315" s="23"/>
      <c r="BN315" s="23"/>
      <c r="BO315" s="23"/>
      <c r="BP315" s="23"/>
      <c r="BQ315" s="23"/>
      <c r="BR315" s="23"/>
      <c r="BS315" s="23"/>
      <c r="BT315" s="23"/>
      <c r="BU315" s="23"/>
      <c r="BV315" s="23"/>
      <c r="BW315" s="23"/>
      <c r="BX315" s="23"/>
      <c r="BY315" s="23"/>
      <c r="BZ315" s="23"/>
    </row>
    <row r="316" spans="1:79" ht="14.25" x14ac:dyDescent="0.2">
      <c r="A316" s="15" t="s">
        <v>303</v>
      </c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23"/>
      <c r="BN316" s="23"/>
      <c r="BO316" s="23"/>
      <c r="BP316" s="23"/>
      <c r="BQ316" s="23"/>
      <c r="BR316" s="23"/>
      <c r="BS316" s="23"/>
      <c r="BT316" s="23"/>
      <c r="BU316" s="23"/>
      <c r="BV316" s="23"/>
      <c r="BW316" s="23"/>
      <c r="BX316" s="23"/>
      <c r="BY316" s="23"/>
      <c r="BZ316" s="23"/>
    </row>
    <row r="317" spans="1:79" ht="14.25" x14ac:dyDescent="0.2">
      <c r="A317" s="15" t="s">
        <v>276</v>
      </c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23"/>
      <c r="BN317" s="23"/>
      <c r="BO317" s="23"/>
      <c r="BP317" s="23"/>
      <c r="BQ317" s="23"/>
      <c r="BR317" s="23"/>
      <c r="BS317" s="23"/>
      <c r="BT317" s="23"/>
      <c r="BU317" s="23"/>
      <c r="BV317" s="23"/>
      <c r="BW317" s="23"/>
      <c r="BX317" s="23"/>
      <c r="BY317" s="23"/>
      <c r="BZ317" s="23"/>
    </row>
    <row r="318" spans="1:79" ht="105" customHeight="1" x14ac:dyDescent="0.2">
      <c r="A318" s="39" t="s">
        <v>313</v>
      </c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F318" s="40"/>
      <c r="AG318" s="40"/>
      <c r="AH318" s="40"/>
      <c r="AI318" s="40"/>
      <c r="AJ318" s="40"/>
      <c r="AK318" s="40"/>
      <c r="AL318" s="40"/>
      <c r="AM318" s="40"/>
      <c r="AN318" s="40"/>
      <c r="AO318" s="40"/>
      <c r="AP318" s="40"/>
      <c r="AQ318" s="40"/>
      <c r="AR318" s="40"/>
      <c r="AS318" s="40"/>
      <c r="AT318" s="40"/>
      <c r="AU318" s="40"/>
      <c r="AV318" s="40"/>
      <c r="AW318" s="40"/>
      <c r="AX318" s="40"/>
      <c r="AY318" s="40"/>
      <c r="AZ318" s="40"/>
      <c r="BA318" s="40"/>
      <c r="BB318" s="40"/>
      <c r="BC318" s="40"/>
      <c r="BD318" s="40"/>
      <c r="BE318" s="40"/>
      <c r="BF318" s="40"/>
      <c r="BG318" s="40"/>
      <c r="BH318" s="40"/>
      <c r="BI318" s="40"/>
      <c r="BJ318" s="40"/>
      <c r="BK318" s="40"/>
      <c r="BL318" s="40"/>
      <c r="BM318" s="23"/>
      <c r="BN318" s="23"/>
      <c r="BO318" s="23"/>
      <c r="BP318" s="23"/>
      <c r="BQ318" s="23"/>
      <c r="BR318" s="23"/>
      <c r="BS318" s="23"/>
      <c r="BT318" s="23"/>
      <c r="BU318" s="23"/>
      <c r="BV318" s="23"/>
      <c r="BW318" s="23"/>
      <c r="BX318" s="23"/>
      <c r="BY318" s="23"/>
      <c r="BZ318" s="23"/>
    </row>
    <row r="319" spans="1:79" ht="15" customHeight="1" x14ac:dyDescent="0.2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  <c r="AS319" s="41"/>
      <c r="AT319" s="41"/>
      <c r="AU319" s="41"/>
      <c r="AV319" s="41"/>
      <c r="AW319" s="41"/>
      <c r="AX319" s="41"/>
      <c r="AY319" s="41"/>
      <c r="AZ319" s="41"/>
      <c r="BA319" s="41"/>
      <c r="BB319" s="41"/>
      <c r="BC319" s="41"/>
      <c r="BD319" s="41"/>
      <c r="BE319" s="41"/>
      <c r="BF319" s="41"/>
      <c r="BG319" s="41"/>
      <c r="BH319" s="41"/>
      <c r="BI319" s="41"/>
      <c r="BJ319" s="41"/>
      <c r="BK319" s="41"/>
      <c r="BL319" s="41"/>
      <c r="BM319" s="23"/>
      <c r="BN319" s="23"/>
      <c r="BO319" s="23"/>
      <c r="BP319" s="23"/>
      <c r="BQ319" s="23"/>
      <c r="BR319" s="23"/>
      <c r="BS319" s="23"/>
      <c r="BT319" s="23"/>
      <c r="BU319" s="23"/>
      <c r="BV319" s="23"/>
      <c r="BW319" s="23"/>
      <c r="BX319" s="23"/>
      <c r="BY319" s="23"/>
      <c r="BZ319" s="23"/>
    </row>
    <row r="320" spans="1:79" x14ac:dyDescent="0.2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23"/>
      <c r="AU320" s="23"/>
      <c r="AV320" s="23"/>
      <c r="AW320" s="23"/>
      <c r="AX320" s="23"/>
      <c r="AY320" s="23"/>
      <c r="AZ320" s="23"/>
      <c r="BA320" s="23"/>
      <c r="BB320" s="23"/>
      <c r="BC320" s="23"/>
      <c r="BD320" s="23"/>
      <c r="BE320" s="23"/>
      <c r="BF320" s="23"/>
      <c r="BG320" s="23"/>
      <c r="BH320" s="23"/>
      <c r="BI320" s="23"/>
      <c r="BJ320" s="23"/>
      <c r="BK320" s="23"/>
      <c r="BL320" s="23"/>
      <c r="BM320" s="23"/>
      <c r="BN320" s="23"/>
      <c r="BO320" s="23"/>
      <c r="BP320" s="23"/>
      <c r="BQ320" s="23"/>
      <c r="BR320" s="23"/>
      <c r="BS320" s="23"/>
      <c r="BT320" s="23"/>
      <c r="BU320" s="23"/>
      <c r="BV320" s="23"/>
      <c r="BW320" s="23"/>
      <c r="BX320" s="23"/>
      <c r="BY320" s="23"/>
      <c r="BZ320" s="23"/>
    </row>
    <row r="321" spans="1:78" x14ac:dyDescent="0.2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23"/>
      <c r="AU321" s="23"/>
      <c r="AV321" s="23"/>
      <c r="AW321" s="23"/>
      <c r="AX321" s="23"/>
      <c r="AY321" s="23"/>
      <c r="AZ321" s="23"/>
      <c r="BA321" s="23"/>
      <c r="BB321" s="23"/>
      <c r="BC321" s="23"/>
      <c r="BD321" s="23"/>
      <c r="BE321" s="23"/>
      <c r="BF321" s="23"/>
      <c r="BG321" s="23"/>
      <c r="BH321" s="23"/>
      <c r="BI321" s="23"/>
      <c r="BJ321" s="23"/>
      <c r="BK321" s="23"/>
      <c r="BL321" s="23"/>
      <c r="BM321" s="23"/>
      <c r="BN321" s="23"/>
      <c r="BO321" s="23"/>
      <c r="BP321" s="23"/>
      <c r="BQ321" s="23"/>
      <c r="BR321" s="23"/>
      <c r="BS321" s="23"/>
      <c r="BT321" s="23"/>
      <c r="BU321" s="23"/>
      <c r="BV321" s="23"/>
      <c r="BW321" s="23"/>
      <c r="BX321" s="23"/>
      <c r="BY321" s="23"/>
      <c r="BZ321" s="23"/>
    </row>
    <row r="322" spans="1:78" ht="48.75" customHeight="1" x14ac:dyDescent="0.25">
      <c r="A322" s="136" t="s">
        <v>310</v>
      </c>
      <c r="B322" s="137"/>
      <c r="C322" s="137"/>
      <c r="D322" s="137"/>
      <c r="E322" s="137"/>
      <c r="F322" s="137"/>
      <c r="G322" s="137"/>
      <c r="H322" s="137"/>
      <c r="I322" s="137"/>
      <c r="J322" s="137"/>
      <c r="K322" s="137"/>
      <c r="L322" s="137"/>
      <c r="M322" s="137"/>
      <c r="N322" s="137"/>
      <c r="O322" s="137"/>
      <c r="P322" s="137"/>
      <c r="Q322" s="137"/>
      <c r="R322" s="137"/>
      <c r="S322" s="137"/>
      <c r="T322" s="137"/>
      <c r="U322" s="137"/>
      <c r="V322" s="137"/>
      <c r="W322" s="137"/>
      <c r="X322" s="137"/>
      <c r="Y322" s="137"/>
      <c r="Z322" s="137"/>
      <c r="AA322" s="137"/>
      <c r="AB322" s="138"/>
      <c r="AC322" s="138"/>
      <c r="AD322" s="138"/>
      <c r="AE322" s="138"/>
      <c r="AF322" s="138"/>
      <c r="AG322" s="138"/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8"/>
      <c r="AR322" s="138"/>
      <c r="AS322" s="138"/>
      <c r="AT322" s="138"/>
      <c r="AU322" s="140" t="s">
        <v>311</v>
      </c>
      <c r="AV322" s="141"/>
      <c r="AW322" s="141"/>
      <c r="AX322" s="141"/>
      <c r="AY322" s="141"/>
      <c r="AZ322" s="141"/>
      <c r="BA322" s="141"/>
      <c r="BB322" s="141"/>
      <c r="BC322" s="141"/>
      <c r="BD322" s="141"/>
      <c r="BE322" s="141"/>
      <c r="BF322" s="141"/>
      <c r="BG322" s="23"/>
      <c r="BH322" s="23"/>
      <c r="BI322" s="23"/>
      <c r="BJ322" s="23"/>
      <c r="BK322" s="23"/>
      <c r="BL322" s="23"/>
      <c r="BM322" s="23"/>
      <c r="BN322" s="23"/>
      <c r="BO322" s="23"/>
      <c r="BP322" s="23"/>
      <c r="BQ322" s="23"/>
      <c r="BR322" s="23"/>
      <c r="BS322" s="23"/>
      <c r="BT322" s="23"/>
      <c r="BU322" s="23"/>
      <c r="BV322" s="23"/>
      <c r="BW322" s="23"/>
      <c r="BX322" s="23"/>
      <c r="BY322" s="23"/>
      <c r="BZ322" s="23"/>
    </row>
    <row r="323" spans="1:78" ht="12.75" customHeight="1" x14ac:dyDescent="0.2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142"/>
      <c r="AC323" s="142"/>
      <c r="AD323" s="142"/>
      <c r="AE323" s="142"/>
      <c r="AF323" s="142"/>
      <c r="AG323" s="142"/>
      <c r="AH323" s="143" t="s">
        <v>1</v>
      </c>
      <c r="AI323" s="143"/>
      <c r="AJ323" s="143"/>
      <c r="AK323" s="143"/>
      <c r="AL323" s="143"/>
      <c r="AM323" s="143"/>
      <c r="AN323" s="143"/>
      <c r="AO323" s="143"/>
      <c r="AP323" s="143"/>
      <c r="AQ323" s="142"/>
      <c r="AR323" s="142"/>
      <c r="AS323" s="142"/>
      <c r="AT323" s="142"/>
      <c r="AU323" s="143" t="s">
        <v>160</v>
      </c>
      <c r="AV323" s="143"/>
      <c r="AW323" s="143"/>
      <c r="AX323" s="143"/>
      <c r="AY323" s="143"/>
      <c r="AZ323" s="143"/>
      <c r="BA323" s="143"/>
      <c r="BB323" s="143"/>
      <c r="BC323" s="143"/>
      <c r="BD323" s="143"/>
      <c r="BE323" s="143"/>
      <c r="BF323" s="143"/>
      <c r="BG323" s="23"/>
      <c r="BH323" s="23"/>
      <c r="BI323" s="23"/>
      <c r="BJ323" s="23"/>
      <c r="BK323" s="23"/>
      <c r="BL323" s="23"/>
      <c r="BM323" s="23"/>
      <c r="BN323" s="23"/>
      <c r="BO323" s="23"/>
      <c r="BP323" s="23"/>
      <c r="BQ323" s="23"/>
      <c r="BR323" s="23"/>
      <c r="BS323" s="23"/>
      <c r="BT323" s="23"/>
      <c r="BU323" s="23"/>
      <c r="BV323" s="23"/>
      <c r="BW323" s="23"/>
      <c r="BX323" s="23"/>
      <c r="BY323" s="23"/>
      <c r="BZ323" s="23"/>
    </row>
    <row r="324" spans="1:78" ht="15" x14ac:dyDescent="0.2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142"/>
      <c r="AC324" s="142"/>
      <c r="AD324" s="142"/>
      <c r="AE324" s="142"/>
      <c r="AF324" s="142"/>
      <c r="AG324" s="142"/>
      <c r="AH324" s="144"/>
      <c r="AI324" s="144"/>
      <c r="AJ324" s="144"/>
      <c r="AK324" s="144"/>
      <c r="AL324" s="144"/>
      <c r="AM324" s="144"/>
      <c r="AN324" s="144"/>
      <c r="AO324" s="144"/>
      <c r="AP324" s="144"/>
      <c r="AQ324" s="142"/>
      <c r="AR324" s="142"/>
      <c r="AS324" s="142"/>
      <c r="AT324" s="142"/>
      <c r="AU324" s="144"/>
      <c r="AV324" s="144"/>
      <c r="AW324" s="144"/>
      <c r="AX324" s="144"/>
      <c r="AY324" s="144"/>
      <c r="AZ324" s="144"/>
      <c r="BA324" s="144"/>
      <c r="BB324" s="144"/>
      <c r="BC324" s="144"/>
      <c r="BD324" s="144"/>
      <c r="BE324" s="144"/>
      <c r="BF324" s="144"/>
      <c r="BG324" s="23"/>
      <c r="BH324" s="23"/>
      <c r="BI324" s="23"/>
      <c r="BJ324" s="23"/>
      <c r="BK324" s="23"/>
      <c r="BL324" s="23"/>
      <c r="BM324" s="23"/>
      <c r="BN324" s="23"/>
      <c r="BO324" s="23"/>
      <c r="BP324" s="23"/>
      <c r="BQ324" s="23"/>
      <c r="BR324" s="23"/>
      <c r="BS324" s="23"/>
      <c r="BT324" s="23"/>
      <c r="BU324" s="23"/>
      <c r="BV324" s="23"/>
      <c r="BW324" s="23"/>
      <c r="BX324" s="23"/>
      <c r="BY324" s="23"/>
      <c r="BZ324" s="23"/>
    </row>
    <row r="325" spans="1:78" ht="45.75" customHeight="1" x14ac:dyDescent="0.25">
      <c r="A325" s="136" t="s">
        <v>309</v>
      </c>
      <c r="B325" s="137"/>
      <c r="C325" s="137"/>
      <c r="D325" s="137"/>
      <c r="E325" s="137"/>
      <c r="F325" s="137"/>
      <c r="G325" s="137"/>
      <c r="H325" s="137"/>
      <c r="I325" s="137"/>
      <c r="J325" s="137"/>
      <c r="K325" s="137"/>
      <c r="L325" s="137"/>
      <c r="M325" s="137"/>
      <c r="N325" s="137"/>
      <c r="O325" s="137"/>
      <c r="P325" s="137"/>
      <c r="Q325" s="137"/>
      <c r="R325" s="137"/>
      <c r="S325" s="137"/>
      <c r="T325" s="137"/>
      <c r="U325" s="137"/>
      <c r="V325" s="137"/>
      <c r="W325" s="137"/>
      <c r="X325" s="137"/>
      <c r="Y325" s="137"/>
      <c r="Z325" s="137"/>
      <c r="AA325" s="137"/>
      <c r="AB325" s="142"/>
      <c r="AC325" s="142"/>
      <c r="AD325" s="142"/>
      <c r="AE325" s="142"/>
      <c r="AF325" s="142"/>
      <c r="AG325" s="142"/>
      <c r="AH325" s="145"/>
      <c r="AI325" s="145"/>
      <c r="AJ325" s="145"/>
      <c r="AK325" s="145"/>
      <c r="AL325" s="145"/>
      <c r="AM325" s="145"/>
      <c r="AN325" s="145"/>
      <c r="AO325" s="145"/>
      <c r="AP325" s="145"/>
      <c r="AQ325" s="142"/>
      <c r="AR325" s="142"/>
      <c r="AS325" s="142"/>
      <c r="AT325" s="142"/>
      <c r="AU325" s="140" t="s">
        <v>319</v>
      </c>
      <c r="AV325" s="141"/>
      <c r="AW325" s="141"/>
      <c r="AX325" s="141"/>
      <c r="AY325" s="141"/>
      <c r="AZ325" s="141"/>
      <c r="BA325" s="141"/>
      <c r="BB325" s="141"/>
      <c r="BC325" s="141"/>
      <c r="BD325" s="141"/>
      <c r="BE325" s="141"/>
      <c r="BF325" s="141"/>
      <c r="BG325" s="23"/>
      <c r="BH325" s="23"/>
      <c r="BI325" s="23"/>
      <c r="BJ325" s="23"/>
      <c r="BK325" s="23"/>
      <c r="BL325" s="23"/>
      <c r="BM325" s="23"/>
      <c r="BN325" s="23"/>
      <c r="BO325" s="23"/>
      <c r="BP325" s="23"/>
      <c r="BQ325" s="23"/>
      <c r="BR325" s="23"/>
      <c r="BS325" s="23"/>
      <c r="BT325" s="23"/>
      <c r="BU325" s="23"/>
      <c r="BV325" s="23"/>
      <c r="BW325" s="23"/>
      <c r="BX325" s="23"/>
      <c r="BY325" s="23"/>
      <c r="BZ325" s="23"/>
    </row>
    <row r="326" spans="1:78" ht="12" customHeight="1" x14ac:dyDescent="0.2">
      <c r="AB326" s="11"/>
      <c r="AC326" s="11"/>
      <c r="AD326" s="11"/>
      <c r="AE326" s="11"/>
      <c r="AF326" s="11"/>
      <c r="AG326" s="11"/>
      <c r="AH326" s="13" t="s">
        <v>1</v>
      </c>
      <c r="AI326" s="13"/>
      <c r="AJ326" s="13"/>
      <c r="AK326" s="13"/>
      <c r="AL326" s="13"/>
      <c r="AM326" s="13"/>
      <c r="AN326" s="13"/>
      <c r="AO326" s="13"/>
      <c r="AP326" s="13"/>
      <c r="AQ326" s="11"/>
      <c r="AR326" s="11"/>
      <c r="AS326" s="11"/>
      <c r="AT326" s="11"/>
      <c r="AU326" s="13" t="s">
        <v>160</v>
      </c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</row>
  </sheetData>
  <mergeCells count="2466">
    <mergeCell ref="AH323:AP323"/>
    <mergeCell ref="AU323:BF323"/>
    <mergeCell ref="A325:AA325"/>
    <mergeCell ref="AH325:AP325"/>
    <mergeCell ref="AU325:BF325"/>
    <mergeCell ref="AH326:AP326"/>
    <mergeCell ref="AU326:BF326"/>
    <mergeCell ref="A312:BL312"/>
    <mergeCell ref="A313:BL313"/>
    <mergeCell ref="A316:BL316"/>
    <mergeCell ref="A317:BL317"/>
    <mergeCell ref="A318:BL318"/>
    <mergeCell ref="A322:AA322"/>
    <mergeCell ref="AH322:AP322"/>
    <mergeCell ref="AU322:BF322"/>
    <mergeCell ref="BE309:BL309"/>
    <mergeCell ref="A310:F310"/>
    <mergeCell ref="G310:S310"/>
    <mergeCell ref="T310:Y310"/>
    <mergeCell ref="Z310:AD310"/>
    <mergeCell ref="AE310:AJ310"/>
    <mergeCell ref="AK310:AP310"/>
    <mergeCell ref="AQ310:AV310"/>
    <mergeCell ref="AW310:BD310"/>
    <mergeCell ref="BE310:BL310"/>
    <mergeCell ref="AW308:BD308"/>
    <mergeCell ref="BE308:BL308"/>
    <mergeCell ref="A309:F309"/>
    <mergeCell ref="G309:S309"/>
    <mergeCell ref="T309:Y309"/>
    <mergeCell ref="Z309:AD309"/>
    <mergeCell ref="AE309:AJ309"/>
    <mergeCell ref="AK309:AP309"/>
    <mergeCell ref="AQ309:AV309"/>
    <mergeCell ref="AW309:BD309"/>
    <mergeCell ref="AQ307:AV307"/>
    <mergeCell ref="AW307:BD307"/>
    <mergeCell ref="BE307:BL307"/>
    <mergeCell ref="A308:F308"/>
    <mergeCell ref="G308:S308"/>
    <mergeCell ref="T308:Y308"/>
    <mergeCell ref="Z308:AD308"/>
    <mergeCell ref="AE308:AJ308"/>
    <mergeCell ref="AK308:AP308"/>
    <mergeCell ref="AQ308:AV308"/>
    <mergeCell ref="A307:F307"/>
    <mergeCell ref="G307:S307"/>
    <mergeCell ref="T307:Y307"/>
    <mergeCell ref="Z307:AD307"/>
    <mergeCell ref="AE307:AJ307"/>
    <mergeCell ref="AK307:AP307"/>
    <mergeCell ref="BE304:BL305"/>
    <mergeCell ref="A306:F306"/>
    <mergeCell ref="G306:S306"/>
    <mergeCell ref="T306:Y306"/>
    <mergeCell ref="Z306:AD306"/>
    <mergeCell ref="AE306:AJ306"/>
    <mergeCell ref="AK306:AP306"/>
    <mergeCell ref="AQ306:AV306"/>
    <mergeCell ref="AW306:BD306"/>
    <mergeCell ref="BE306:BL306"/>
    <mergeCell ref="A302:BL302"/>
    <mergeCell ref="A303:BL303"/>
    <mergeCell ref="A304:F305"/>
    <mergeCell ref="G304:S305"/>
    <mergeCell ref="T304:Y305"/>
    <mergeCell ref="Z304:AD305"/>
    <mergeCell ref="AE304:AJ305"/>
    <mergeCell ref="AK304:AP305"/>
    <mergeCell ref="AQ304:AV305"/>
    <mergeCell ref="AW304:BD305"/>
    <mergeCell ref="AJ300:AN300"/>
    <mergeCell ref="AO300:AS300"/>
    <mergeCell ref="AT300:AW300"/>
    <mergeCell ref="AX300:BB300"/>
    <mergeCell ref="BC300:BG300"/>
    <mergeCell ref="BH300:BL300"/>
    <mergeCell ref="A300:F300"/>
    <mergeCell ref="G300:P300"/>
    <mergeCell ref="Q300:U300"/>
    <mergeCell ref="V300:Y300"/>
    <mergeCell ref="Z300:AD300"/>
    <mergeCell ref="AE300:AI300"/>
    <mergeCell ref="AJ299:AN299"/>
    <mergeCell ref="AO299:AS299"/>
    <mergeCell ref="AT299:AW299"/>
    <mergeCell ref="AX299:BB299"/>
    <mergeCell ref="BC299:BG299"/>
    <mergeCell ref="BH299:BL299"/>
    <mergeCell ref="A299:F299"/>
    <mergeCell ref="G299:P299"/>
    <mergeCell ref="Q299:U299"/>
    <mergeCell ref="V299:Y299"/>
    <mergeCell ref="Z299:AD299"/>
    <mergeCell ref="AE299:AI299"/>
    <mergeCell ref="AJ298:AN298"/>
    <mergeCell ref="AO298:AS298"/>
    <mergeCell ref="AT298:AW298"/>
    <mergeCell ref="AX298:BB298"/>
    <mergeCell ref="BC298:BG298"/>
    <mergeCell ref="BH298:BL298"/>
    <mergeCell ref="A298:F298"/>
    <mergeCell ref="G298:P298"/>
    <mergeCell ref="Q298:U298"/>
    <mergeCell ref="V298:Y298"/>
    <mergeCell ref="Z298:AD298"/>
    <mergeCell ref="AE298:AI298"/>
    <mergeCell ref="AJ297:AN297"/>
    <mergeCell ref="AO297:AS297"/>
    <mergeCell ref="AT297:AW297"/>
    <mergeCell ref="AX297:BB297"/>
    <mergeCell ref="BC297:BG297"/>
    <mergeCell ref="BH297:BL297"/>
    <mergeCell ref="A297:F297"/>
    <mergeCell ref="G297:P297"/>
    <mergeCell ref="Q297:U297"/>
    <mergeCell ref="V297:Y297"/>
    <mergeCell ref="Z297:AD297"/>
    <mergeCell ref="AE297:AI297"/>
    <mergeCell ref="AJ296:AN296"/>
    <mergeCell ref="AO296:AS296"/>
    <mergeCell ref="AT296:AW296"/>
    <mergeCell ref="AX296:BB296"/>
    <mergeCell ref="BC296:BG296"/>
    <mergeCell ref="BH296:BL296"/>
    <mergeCell ref="A296:F296"/>
    <mergeCell ref="G296:P296"/>
    <mergeCell ref="Q296:U296"/>
    <mergeCell ref="V296:Y296"/>
    <mergeCell ref="Z296:AD296"/>
    <mergeCell ref="AE296:AI296"/>
    <mergeCell ref="AJ295:AN295"/>
    <mergeCell ref="AO295:AS295"/>
    <mergeCell ref="AT295:AW295"/>
    <mergeCell ref="AX295:BB295"/>
    <mergeCell ref="BC295:BG295"/>
    <mergeCell ref="BH295:BL295"/>
    <mergeCell ref="A295:F295"/>
    <mergeCell ref="G295:P295"/>
    <mergeCell ref="Q295:U295"/>
    <mergeCell ref="V295:Y295"/>
    <mergeCell ref="Z295:AD295"/>
    <mergeCell ref="AE295:AI295"/>
    <mergeCell ref="AT293:AW294"/>
    <mergeCell ref="AX293:BG293"/>
    <mergeCell ref="BH293:BL294"/>
    <mergeCell ref="Z294:AD294"/>
    <mergeCell ref="AE294:AI294"/>
    <mergeCell ref="AX294:BB294"/>
    <mergeCell ref="BC294:BG294"/>
    <mergeCell ref="A291:BL291"/>
    <mergeCell ref="A292:F294"/>
    <mergeCell ref="G292:P294"/>
    <mergeCell ref="Q292:AN292"/>
    <mergeCell ref="AO292:BL292"/>
    <mergeCell ref="Q293:U294"/>
    <mergeCell ref="V293:Y294"/>
    <mergeCell ref="Z293:AI293"/>
    <mergeCell ref="AJ293:AN294"/>
    <mergeCell ref="AO293:AS294"/>
    <mergeCell ref="AK288:AP288"/>
    <mergeCell ref="AQ288:AV288"/>
    <mergeCell ref="AW288:BA288"/>
    <mergeCell ref="BB288:BF288"/>
    <mergeCell ref="BG288:BL288"/>
    <mergeCell ref="A290:BL290"/>
    <mergeCell ref="AK287:AP287"/>
    <mergeCell ref="AQ287:AV287"/>
    <mergeCell ref="AW287:BA287"/>
    <mergeCell ref="BB287:BF287"/>
    <mergeCell ref="BG287:BL287"/>
    <mergeCell ref="A288:F288"/>
    <mergeCell ref="G288:S288"/>
    <mergeCell ref="T288:Y288"/>
    <mergeCell ref="Z288:AD288"/>
    <mergeCell ref="AE288:AJ288"/>
    <mergeCell ref="AK286:AP286"/>
    <mergeCell ref="AQ286:AV286"/>
    <mergeCell ref="AW286:BA286"/>
    <mergeCell ref="BB286:BF286"/>
    <mergeCell ref="BG286:BL286"/>
    <mergeCell ref="A287:F287"/>
    <mergeCell ref="G287:S287"/>
    <mergeCell ref="T287:Y287"/>
    <mergeCell ref="Z287:AD287"/>
    <mergeCell ref="AE287:AJ287"/>
    <mergeCell ref="AK285:AP285"/>
    <mergeCell ref="AQ285:AV285"/>
    <mergeCell ref="AW285:BA285"/>
    <mergeCell ref="BB285:BF285"/>
    <mergeCell ref="BG285:BL285"/>
    <mergeCell ref="A286:F286"/>
    <mergeCell ref="G286:S286"/>
    <mergeCell ref="T286:Y286"/>
    <mergeCell ref="Z286:AD286"/>
    <mergeCell ref="AE286:AJ286"/>
    <mergeCell ref="AK284:AP284"/>
    <mergeCell ref="AQ284:AV284"/>
    <mergeCell ref="AW284:BA284"/>
    <mergeCell ref="BB284:BF284"/>
    <mergeCell ref="BG284:BL284"/>
    <mergeCell ref="A285:F285"/>
    <mergeCell ref="G285:S285"/>
    <mergeCell ref="T285:Y285"/>
    <mergeCell ref="Z285:AD285"/>
    <mergeCell ref="AE285:AJ285"/>
    <mergeCell ref="AQ282:AV283"/>
    <mergeCell ref="AW282:BF282"/>
    <mergeCell ref="BG282:BL283"/>
    <mergeCell ref="AW283:BA283"/>
    <mergeCell ref="BB283:BF283"/>
    <mergeCell ref="A284:F284"/>
    <mergeCell ref="G284:S284"/>
    <mergeCell ref="T284:Y284"/>
    <mergeCell ref="Z284:AD284"/>
    <mergeCell ref="AE284:AJ284"/>
    <mergeCell ref="A277:BL277"/>
    <mergeCell ref="A279:BL279"/>
    <mergeCell ref="A280:BL280"/>
    <mergeCell ref="A281:BL281"/>
    <mergeCell ref="A282:F283"/>
    <mergeCell ref="G282:S283"/>
    <mergeCell ref="T282:Y283"/>
    <mergeCell ref="Z282:AD283"/>
    <mergeCell ref="AE282:AJ283"/>
    <mergeCell ref="AK282:AP283"/>
    <mergeCell ref="AX274:BA274"/>
    <mergeCell ref="BB274:BF274"/>
    <mergeCell ref="BG274:BJ274"/>
    <mergeCell ref="BK274:BO274"/>
    <mergeCell ref="BP274:BS274"/>
    <mergeCell ref="A276:BL276"/>
    <mergeCell ref="BK273:BO273"/>
    <mergeCell ref="BP273:BS273"/>
    <mergeCell ref="A274:M274"/>
    <mergeCell ref="N274:U274"/>
    <mergeCell ref="V274:Z274"/>
    <mergeCell ref="AA274:AE274"/>
    <mergeCell ref="AF274:AI274"/>
    <mergeCell ref="AJ274:AN274"/>
    <mergeCell ref="AO274:AR274"/>
    <mergeCell ref="AS274:AW274"/>
    <mergeCell ref="AJ273:AN273"/>
    <mergeCell ref="AO273:AR273"/>
    <mergeCell ref="AS273:AW273"/>
    <mergeCell ref="AX273:BA273"/>
    <mergeCell ref="BB273:BF273"/>
    <mergeCell ref="BG273:BJ273"/>
    <mergeCell ref="AX272:BA272"/>
    <mergeCell ref="BB272:BF272"/>
    <mergeCell ref="BG272:BJ272"/>
    <mergeCell ref="BK272:BO272"/>
    <mergeCell ref="BP272:BS272"/>
    <mergeCell ref="A273:M273"/>
    <mergeCell ref="N273:U273"/>
    <mergeCell ref="V273:Z273"/>
    <mergeCell ref="AA273:AE273"/>
    <mergeCell ref="AF273:AI273"/>
    <mergeCell ref="BK271:BO271"/>
    <mergeCell ref="BP271:BS271"/>
    <mergeCell ref="A272:M272"/>
    <mergeCell ref="N272:U272"/>
    <mergeCell ref="V272:Z272"/>
    <mergeCell ref="AA272:AE272"/>
    <mergeCell ref="AF272:AI272"/>
    <mergeCell ref="AJ272:AN272"/>
    <mergeCell ref="AO272:AR272"/>
    <mergeCell ref="AS272:AW272"/>
    <mergeCell ref="AJ271:AN271"/>
    <mergeCell ref="AO271:AR271"/>
    <mergeCell ref="AS271:AW271"/>
    <mergeCell ref="AX271:BA271"/>
    <mergeCell ref="BB271:BF271"/>
    <mergeCell ref="BG271:BJ271"/>
    <mergeCell ref="AX270:BA270"/>
    <mergeCell ref="BB270:BF270"/>
    <mergeCell ref="BG270:BJ270"/>
    <mergeCell ref="BK270:BO270"/>
    <mergeCell ref="BP270:BS270"/>
    <mergeCell ref="A271:M271"/>
    <mergeCell ref="N271:U271"/>
    <mergeCell ref="V271:Z271"/>
    <mergeCell ref="AA271:AE271"/>
    <mergeCell ref="AF271:AI271"/>
    <mergeCell ref="BK269:BO269"/>
    <mergeCell ref="BP269:BS269"/>
    <mergeCell ref="A270:M270"/>
    <mergeCell ref="N270:U270"/>
    <mergeCell ref="V270:Z270"/>
    <mergeCell ref="AA270:AE270"/>
    <mergeCell ref="AF270:AI270"/>
    <mergeCell ref="AJ270:AN270"/>
    <mergeCell ref="AO270:AR270"/>
    <mergeCell ref="AS270:AW270"/>
    <mergeCell ref="AJ269:AN269"/>
    <mergeCell ref="AO269:AR269"/>
    <mergeCell ref="AS269:AW269"/>
    <mergeCell ref="AX269:BA269"/>
    <mergeCell ref="BB269:BF269"/>
    <mergeCell ref="BG269:BJ269"/>
    <mergeCell ref="AX268:BA268"/>
    <mergeCell ref="BB268:BF268"/>
    <mergeCell ref="BG268:BJ268"/>
    <mergeCell ref="BK268:BO268"/>
    <mergeCell ref="BP268:BS268"/>
    <mergeCell ref="A269:M269"/>
    <mergeCell ref="N269:U269"/>
    <mergeCell ref="V269:Z269"/>
    <mergeCell ref="AA269:AE269"/>
    <mergeCell ref="AF269:AI269"/>
    <mergeCell ref="BK267:BO267"/>
    <mergeCell ref="BP267:BS267"/>
    <mergeCell ref="A268:M268"/>
    <mergeCell ref="N268:U268"/>
    <mergeCell ref="V268:Z268"/>
    <mergeCell ref="AA268:AE268"/>
    <mergeCell ref="AF268:AI268"/>
    <mergeCell ref="AJ268:AN268"/>
    <mergeCell ref="AO268:AR268"/>
    <mergeCell ref="AS268:AW268"/>
    <mergeCell ref="AJ267:AN267"/>
    <mergeCell ref="AO267:AR267"/>
    <mergeCell ref="AS267:AW267"/>
    <mergeCell ref="AX267:BA267"/>
    <mergeCell ref="BB267:BF267"/>
    <mergeCell ref="BG267:BJ267"/>
    <mergeCell ref="AX266:BA266"/>
    <mergeCell ref="BB266:BF266"/>
    <mergeCell ref="BG266:BJ266"/>
    <mergeCell ref="BK266:BO266"/>
    <mergeCell ref="BP266:BS266"/>
    <mergeCell ref="A267:M267"/>
    <mergeCell ref="N267:U267"/>
    <mergeCell ref="V267:Z267"/>
    <mergeCell ref="AA267:AE267"/>
    <mergeCell ref="AF267:AI267"/>
    <mergeCell ref="BK265:BO265"/>
    <mergeCell ref="BP265:BS265"/>
    <mergeCell ref="A266:M266"/>
    <mergeCell ref="N266:U266"/>
    <mergeCell ref="V266:Z266"/>
    <mergeCell ref="AA266:AE266"/>
    <mergeCell ref="AF266:AI266"/>
    <mergeCell ref="AJ266:AN266"/>
    <mergeCell ref="AO266:AR266"/>
    <mergeCell ref="AS266:AW266"/>
    <mergeCell ref="AJ265:AN265"/>
    <mergeCell ref="AO265:AR265"/>
    <mergeCell ref="AS265:AW265"/>
    <mergeCell ref="AX265:BA265"/>
    <mergeCell ref="BB265:BF265"/>
    <mergeCell ref="BG265:BJ265"/>
    <mergeCell ref="AX264:BA264"/>
    <mergeCell ref="BB264:BF264"/>
    <mergeCell ref="BG264:BJ264"/>
    <mergeCell ref="BK264:BO264"/>
    <mergeCell ref="BP264:BS264"/>
    <mergeCell ref="A265:M265"/>
    <mergeCell ref="N265:U265"/>
    <mergeCell ref="V265:Z265"/>
    <mergeCell ref="AA265:AE265"/>
    <mergeCell ref="AF265:AI265"/>
    <mergeCell ref="BK263:BO263"/>
    <mergeCell ref="BP263:BS263"/>
    <mergeCell ref="A264:M264"/>
    <mergeCell ref="N264:U264"/>
    <mergeCell ref="V264:Z264"/>
    <mergeCell ref="AA264:AE264"/>
    <mergeCell ref="AF264:AI264"/>
    <mergeCell ref="AJ264:AN264"/>
    <mergeCell ref="AO264:AR264"/>
    <mergeCell ref="AS264:AW264"/>
    <mergeCell ref="BB262:BJ262"/>
    <mergeCell ref="BK262:BS262"/>
    <mergeCell ref="AA263:AE263"/>
    <mergeCell ref="AF263:AI263"/>
    <mergeCell ref="AJ263:AN263"/>
    <mergeCell ref="AO263:AR263"/>
    <mergeCell ref="AS263:AW263"/>
    <mergeCell ref="AX263:BA263"/>
    <mergeCell ref="BB263:BF263"/>
    <mergeCell ref="BG263:BJ263"/>
    <mergeCell ref="AU257:AY257"/>
    <mergeCell ref="AZ257:BD257"/>
    <mergeCell ref="A260:BL260"/>
    <mergeCell ref="A261:BM261"/>
    <mergeCell ref="A262:M263"/>
    <mergeCell ref="N262:U263"/>
    <mergeCell ref="V262:Z263"/>
    <mergeCell ref="AA262:AI262"/>
    <mergeCell ref="AJ262:AR262"/>
    <mergeCell ref="AS262:BA262"/>
    <mergeCell ref="AP256:AT256"/>
    <mergeCell ref="AU256:AY256"/>
    <mergeCell ref="AZ256:BD256"/>
    <mergeCell ref="A257:F257"/>
    <mergeCell ref="G257:S257"/>
    <mergeCell ref="T257:Z257"/>
    <mergeCell ref="AA257:AE257"/>
    <mergeCell ref="AF257:AJ257"/>
    <mergeCell ref="AK257:AO257"/>
    <mergeCell ref="AP257:AT257"/>
    <mergeCell ref="A256:F256"/>
    <mergeCell ref="G256:S256"/>
    <mergeCell ref="T256:Z256"/>
    <mergeCell ref="AA256:AE256"/>
    <mergeCell ref="AF256:AJ256"/>
    <mergeCell ref="AK256:AO256"/>
    <mergeCell ref="AZ254:BD254"/>
    <mergeCell ref="A255:F255"/>
    <mergeCell ref="G255:S255"/>
    <mergeCell ref="T255:Z255"/>
    <mergeCell ref="AA255:AE255"/>
    <mergeCell ref="AF255:AJ255"/>
    <mergeCell ref="AK255:AO255"/>
    <mergeCell ref="AP255:AT255"/>
    <mergeCell ref="AU255:AY255"/>
    <mergeCell ref="AZ255:BD255"/>
    <mergeCell ref="AU253:AY253"/>
    <mergeCell ref="AZ253:BD253"/>
    <mergeCell ref="A254:F254"/>
    <mergeCell ref="G254:S254"/>
    <mergeCell ref="T254:Z254"/>
    <mergeCell ref="AA254:AE254"/>
    <mergeCell ref="AF254:AJ254"/>
    <mergeCell ref="AK254:AO254"/>
    <mergeCell ref="AP254:AT254"/>
    <mergeCell ref="AU254:AY254"/>
    <mergeCell ref="AP252:AT252"/>
    <mergeCell ref="AU252:AY252"/>
    <mergeCell ref="AZ252:BD252"/>
    <mergeCell ref="A253:F253"/>
    <mergeCell ref="G253:S253"/>
    <mergeCell ref="T253:Z253"/>
    <mergeCell ref="AA253:AE253"/>
    <mergeCell ref="AF253:AJ253"/>
    <mergeCell ref="AK253:AO253"/>
    <mergeCell ref="AP253:AT253"/>
    <mergeCell ref="A249:BL249"/>
    <mergeCell ref="A250:BD250"/>
    <mergeCell ref="A251:F252"/>
    <mergeCell ref="G251:S252"/>
    <mergeCell ref="T251:Z252"/>
    <mergeCell ref="AA251:AO251"/>
    <mergeCell ref="AP251:BD251"/>
    <mergeCell ref="AA252:AE252"/>
    <mergeCell ref="AF252:AJ252"/>
    <mergeCell ref="AK252:AO252"/>
    <mergeCell ref="AP247:AT247"/>
    <mergeCell ref="AU247:AY247"/>
    <mergeCell ref="AZ247:BD247"/>
    <mergeCell ref="BE247:BI247"/>
    <mergeCell ref="BJ247:BN247"/>
    <mergeCell ref="BO247:BS247"/>
    <mergeCell ref="A247:F247"/>
    <mergeCell ref="G247:S247"/>
    <mergeCell ref="T247:Z247"/>
    <mergeCell ref="AA247:AE247"/>
    <mergeCell ref="AF247:AJ247"/>
    <mergeCell ref="AK247:AO247"/>
    <mergeCell ref="AP246:AT246"/>
    <mergeCell ref="AU246:AY246"/>
    <mergeCell ref="AZ246:BD246"/>
    <mergeCell ref="BE246:BI246"/>
    <mergeCell ref="BJ246:BN246"/>
    <mergeCell ref="BO246:BS246"/>
    <mergeCell ref="A246:F246"/>
    <mergeCell ref="G246:S246"/>
    <mergeCell ref="T246:Z246"/>
    <mergeCell ref="AA246:AE246"/>
    <mergeCell ref="AF246:AJ246"/>
    <mergeCell ref="AK246:AO246"/>
    <mergeCell ref="AP245:AT245"/>
    <mergeCell ref="AU245:AY245"/>
    <mergeCell ref="AZ245:BD245"/>
    <mergeCell ref="BE245:BI245"/>
    <mergeCell ref="BJ245:BN245"/>
    <mergeCell ref="BO245:BS245"/>
    <mergeCell ref="A245:F245"/>
    <mergeCell ref="G245:S245"/>
    <mergeCell ref="T245:Z245"/>
    <mergeCell ref="AA245:AE245"/>
    <mergeCell ref="AF245:AJ245"/>
    <mergeCell ref="AK245:AO245"/>
    <mergeCell ref="AP244:AT244"/>
    <mergeCell ref="AU244:AY244"/>
    <mergeCell ref="AZ244:BD244"/>
    <mergeCell ref="BE244:BI244"/>
    <mergeCell ref="BJ244:BN244"/>
    <mergeCell ref="BO244:BS244"/>
    <mergeCell ref="A244:F244"/>
    <mergeCell ref="G244:S244"/>
    <mergeCell ref="T244:Z244"/>
    <mergeCell ref="AA244:AE244"/>
    <mergeCell ref="AF244:AJ244"/>
    <mergeCell ref="AK244:AO244"/>
    <mergeCell ref="AP243:AT243"/>
    <mergeCell ref="AU243:AY243"/>
    <mergeCell ref="AZ243:BD243"/>
    <mergeCell ref="BE243:BI243"/>
    <mergeCell ref="BJ243:BN243"/>
    <mergeCell ref="BO243:BS243"/>
    <mergeCell ref="A243:F243"/>
    <mergeCell ref="G243:S243"/>
    <mergeCell ref="T243:Z243"/>
    <mergeCell ref="AA243:AE243"/>
    <mergeCell ref="AF243:AJ243"/>
    <mergeCell ref="AK243:AO243"/>
    <mergeCell ref="AP242:AT242"/>
    <mergeCell ref="AU242:AY242"/>
    <mergeCell ref="AZ242:BD242"/>
    <mergeCell ref="BE242:BI242"/>
    <mergeCell ref="BJ242:BN242"/>
    <mergeCell ref="BO242:BS242"/>
    <mergeCell ref="A240:BS240"/>
    <mergeCell ref="A241:F242"/>
    <mergeCell ref="G241:S242"/>
    <mergeCell ref="T241:Z242"/>
    <mergeCell ref="AA241:AO241"/>
    <mergeCell ref="AP241:BD241"/>
    <mergeCell ref="BE241:BS241"/>
    <mergeCell ref="AA242:AE242"/>
    <mergeCell ref="AF242:AJ242"/>
    <mergeCell ref="AK242:AO242"/>
    <mergeCell ref="BA234:BC234"/>
    <mergeCell ref="BD234:BF234"/>
    <mergeCell ref="BG234:BI234"/>
    <mergeCell ref="BJ234:BL234"/>
    <mergeCell ref="A237:BL237"/>
    <mergeCell ref="A238:BS238"/>
    <mergeCell ref="AI234:AK234"/>
    <mergeCell ref="AL234:AN234"/>
    <mergeCell ref="AO234:AQ234"/>
    <mergeCell ref="AR234:AT234"/>
    <mergeCell ref="AU234:AW234"/>
    <mergeCell ref="AX234:AZ234"/>
    <mergeCell ref="BA233:BC233"/>
    <mergeCell ref="BD233:BF233"/>
    <mergeCell ref="BG233:BI233"/>
    <mergeCell ref="BJ233:BL233"/>
    <mergeCell ref="A234:C234"/>
    <mergeCell ref="D234:V234"/>
    <mergeCell ref="W234:Y234"/>
    <mergeCell ref="Z234:AB234"/>
    <mergeCell ref="AC234:AE234"/>
    <mergeCell ref="AF234:AH234"/>
    <mergeCell ref="AI233:AK233"/>
    <mergeCell ref="AL233:AN233"/>
    <mergeCell ref="AO233:AQ233"/>
    <mergeCell ref="AR233:AT233"/>
    <mergeCell ref="AU233:AW233"/>
    <mergeCell ref="AX233:AZ233"/>
    <mergeCell ref="BA232:BC232"/>
    <mergeCell ref="BD232:BF232"/>
    <mergeCell ref="BG232:BI232"/>
    <mergeCell ref="BJ232:BL232"/>
    <mergeCell ref="A233:C233"/>
    <mergeCell ref="D233:V233"/>
    <mergeCell ref="W233:Y233"/>
    <mergeCell ref="Z233:AB233"/>
    <mergeCell ref="AC233:AE233"/>
    <mergeCell ref="AF233:AH233"/>
    <mergeCell ref="AI232:AK232"/>
    <mergeCell ref="AL232:AN232"/>
    <mergeCell ref="AO232:AQ232"/>
    <mergeCell ref="AR232:AT232"/>
    <mergeCell ref="AU232:AW232"/>
    <mergeCell ref="AX232:AZ232"/>
    <mergeCell ref="BA231:BC231"/>
    <mergeCell ref="BD231:BF231"/>
    <mergeCell ref="BG231:BI231"/>
    <mergeCell ref="BJ231:BL231"/>
    <mergeCell ref="A232:C232"/>
    <mergeCell ref="D232:V232"/>
    <mergeCell ref="W232:Y232"/>
    <mergeCell ref="Z232:AB232"/>
    <mergeCell ref="AC232:AE232"/>
    <mergeCell ref="AF232:AH232"/>
    <mergeCell ref="AI231:AK231"/>
    <mergeCell ref="AL231:AN231"/>
    <mergeCell ref="AO231:AQ231"/>
    <mergeCell ref="AR231:AT231"/>
    <mergeCell ref="AU231:AW231"/>
    <mergeCell ref="AX231:AZ231"/>
    <mergeCell ref="A231:C231"/>
    <mergeCell ref="D231:V231"/>
    <mergeCell ref="W231:Y231"/>
    <mergeCell ref="Z231:AB231"/>
    <mergeCell ref="AC231:AE231"/>
    <mergeCell ref="AF231:AH231"/>
    <mergeCell ref="BG229:BI230"/>
    <mergeCell ref="BJ229:BL230"/>
    <mergeCell ref="W230:Y230"/>
    <mergeCell ref="Z230:AB230"/>
    <mergeCell ref="AC230:AE230"/>
    <mergeCell ref="AF230:AH230"/>
    <mergeCell ref="AI230:AK230"/>
    <mergeCell ref="AL230:AN230"/>
    <mergeCell ref="AO230:AQ230"/>
    <mergeCell ref="AR230:AT230"/>
    <mergeCell ref="AI229:AN229"/>
    <mergeCell ref="AO229:AT229"/>
    <mergeCell ref="AU229:AW230"/>
    <mergeCell ref="AX229:AZ230"/>
    <mergeCell ref="BA229:BC230"/>
    <mergeCell ref="BD229:BF230"/>
    <mergeCell ref="A227:BL227"/>
    <mergeCell ref="A228:C230"/>
    <mergeCell ref="D228:V230"/>
    <mergeCell ref="W228:AH228"/>
    <mergeCell ref="AI228:AT228"/>
    <mergeCell ref="AU228:AZ228"/>
    <mergeCell ref="BA228:BF228"/>
    <mergeCell ref="BG228:BL228"/>
    <mergeCell ref="W229:AB229"/>
    <mergeCell ref="AC229:AH229"/>
    <mergeCell ref="AO224:AS224"/>
    <mergeCell ref="AT224:AX224"/>
    <mergeCell ref="AY224:BC224"/>
    <mergeCell ref="BD224:BH224"/>
    <mergeCell ref="BI224:BM224"/>
    <mergeCell ref="BN224:BR224"/>
    <mergeCell ref="AT223:AX223"/>
    <mergeCell ref="AY223:BC223"/>
    <mergeCell ref="BD223:BH223"/>
    <mergeCell ref="BI223:BM223"/>
    <mergeCell ref="BN223:BR223"/>
    <mergeCell ref="A224:T224"/>
    <mergeCell ref="U224:Y224"/>
    <mergeCell ref="Z224:AD224"/>
    <mergeCell ref="AE224:AI224"/>
    <mergeCell ref="AJ224:AN224"/>
    <mergeCell ref="A223:T223"/>
    <mergeCell ref="U223:Y223"/>
    <mergeCell ref="Z223:AD223"/>
    <mergeCell ref="AE223:AI223"/>
    <mergeCell ref="AJ223:AN223"/>
    <mergeCell ref="AO223:AS223"/>
    <mergeCell ref="AO222:AS222"/>
    <mergeCell ref="AT222:AX222"/>
    <mergeCell ref="AY222:BC222"/>
    <mergeCell ref="BD222:BH222"/>
    <mergeCell ref="BI222:BM222"/>
    <mergeCell ref="BN222:BR222"/>
    <mergeCell ref="AT221:AX221"/>
    <mergeCell ref="AY221:BC221"/>
    <mergeCell ref="BD221:BH221"/>
    <mergeCell ref="BI221:BM221"/>
    <mergeCell ref="BN221:BR221"/>
    <mergeCell ref="A222:T222"/>
    <mergeCell ref="U222:Y222"/>
    <mergeCell ref="Z222:AD222"/>
    <mergeCell ref="AE222:AI222"/>
    <mergeCell ref="AJ222:AN222"/>
    <mergeCell ref="A221:T221"/>
    <mergeCell ref="U221:Y221"/>
    <mergeCell ref="Z221:AD221"/>
    <mergeCell ref="AE221:AI221"/>
    <mergeCell ref="AJ221:AN221"/>
    <mergeCell ref="AO221:AS221"/>
    <mergeCell ref="AO220:AS220"/>
    <mergeCell ref="AT220:AX220"/>
    <mergeCell ref="AY220:BC220"/>
    <mergeCell ref="BD220:BH220"/>
    <mergeCell ref="BI220:BM220"/>
    <mergeCell ref="BN220:BR220"/>
    <mergeCell ref="A219:T220"/>
    <mergeCell ref="U219:AD219"/>
    <mergeCell ref="AE219:AN219"/>
    <mergeCell ref="AO219:AX219"/>
    <mergeCell ref="AY219:BH219"/>
    <mergeCell ref="BI219:BR219"/>
    <mergeCell ref="U220:Y220"/>
    <mergeCell ref="Z220:AD220"/>
    <mergeCell ref="AE220:AI220"/>
    <mergeCell ref="AJ220:AN220"/>
    <mergeCell ref="AP215:AT215"/>
    <mergeCell ref="AU215:AY215"/>
    <mergeCell ref="AZ215:BD215"/>
    <mergeCell ref="BE215:BI215"/>
    <mergeCell ref="A217:BL217"/>
    <mergeCell ref="A218:BR218"/>
    <mergeCell ref="AP214:AT214"/>
    <mergeCell ref="AU214:AY214"/>
    <mergeCell ref="AZ214:BD214"/>
    <mergeCell ref="BE214:BI214"/>
    <mergeCell ref="A215:C215"/>
    <mergeCell ref="D215:P215"/>
    <mergeCell ref="Q215:U215"/>
    <mergeCell ref="V215:AE215"/>
    <mergeCell ref="AF215:AJ215"/>
    <mergeCell ref="AK215:AO215"/>
    <mergeCell ref="AP213:AT213"/>
    <mergeCell ref="AU213:AY213"/>
    <mergeCell ref="AZ213:BD213"/>
    <mergeCell ref="BE213:BI213"/>
    <mergeCell ref="A214:C214"/>
    <mergeCell ref="D214:P214"/>
    <mergeCell ref="Q214:U214"/>
    <mergeCell ref="V214:AE214"/>
    <mergeCell ref="AF214:AJ214"/>
    <mergeCell ref="AK214:AO214"/>
    <mergeCell ref="AP212:AT212"/>
    <mergeCell ref="AU212:AY212"/>
    <mergeCell ref="AZ212:BD212"/>
    <mergeCell ref="BE212:BI212"/>
    <mergeCell ref="A213:C213"/>
    <mergeCell ref="D213:P213"/>
    <mergeCell ref="Q213:U213"/>
    <mergeCell ref="V213:AE213"/>
    <mergeCell ref="AF213:AJ213"/>
    <mergeCell ref="AK213:AO213"/>
    <mergeCell ref="AP211:AT211"/>
    <mergeCell ref="AU211:AY211"/>
    <mergeCell ref="AZ211:BD211"/>
    <mergeCell ref="BE211:BI211"/>
    <mergeCell ref="A212:C212"/>
    <mergeCell ref="D212:P212"/>
    <mergeCell ref="Q212:U212"/>
    <mergeCell ref="V212:AE212"/>
    <mergeCell ref="AF212:AJ212"/>
    <mergeCell ref="AK212:AO212"/>
    <mergeCell ref="AP210:AT210"/>
    <mergeCell ref="AU210:AY210"/>
    <mergeCell ref="AZ210:BD210"/>
    <mergeCell ref="BE210:BI210"/>
    <mergeCell ref="A211:C211"/>
    <mergeCell ref="D211:P211"/>
    <mergeCell ref="Q211:U211"/>
    <mergeCell ref="V211:AE211"/>
    <mergeCell ref="AF211:AJ211"/>
    <mergeCell ref="AK211:AO211"/>
    <mergeCell ref="AP209:AT209"/>
    <mergeCell ref="AU209:AY209"/>
    <mergeCell ref="AZ209:BD209"/>
    <mergeCell ref="BE209:BI209"/>
    <mergeCell ref="A210:C210"/>
    <mergeCell ref="D210:P210"/>
    <mergeCell ref="Q210:U210"/>
    <mergeCell ref="V210:AE210"/>
    <mergeCell ref="AF210:AJ210"/>
    <mergeCell ref="AK210:AO210"/>
    <mergeCell ref="AP208:AT208"/>
    <mergeCell ref="AU208:AY208"/>
    <mergeCell ref="AZ208:BD208"/>
    <mergeCell ref="BE208:BI208"/>
    <mergeCell ref="A209:C209"/>
    <mergeCell ref="D209:P209"/>
    <mergeCell ref="Q209:U209"/>
    <mergeCell ref="V209:AE209"/>
    <mergeCell ref="AF209:AJ209"/>
    <mergeCell ref="AK209:AO209"/>
    <mergeCell ref="AP207:AT207"/>
    <mergeCell ref="AU207:AY207"/>
    <mergeCell ref="AZ207:BD207"/>
    <mergeCell ref="BE207:BI207"/>
    <mergeCell ref="A208:C208"/>
    <mergeCell ref="D208:P208"/>
    <mergeCell ref="Q208:U208"/>
    <mergeCell ref="V208:AE208"/>
    <mergeCell ref="AF208:AJ208"/>
    <mergeCell ref="AK208:AO208"/>
    <mergeCell ref="AP206:AT206"/>
    <mergeCell ref="AU206:AY206"/>
    <mergeCell ref="AZ206:BD206"/>
    <mergeCell ref="BE206:BI206"/>
    <mergeCell ref="A207:C207"/>
    <mergeCell ref="D207:P207"/>
    <mergeCell ref="Q207:U207"/>
    <mergeCell ref="V207:AE207"/>
    <mergeCell ref="AF207:AJ207"/>
    <mergeCell ref="AK207:AO207"/>
    <mergeCell ref="AP205:AT205"/>
    <mergeCell ref="AU205:AY205"/>
    <mergeCell ref="AZ205:BD205"/>
    <mergeCell ref="BE205:BI205"/>
    <mergeCell ref="A206:C206"/>
    <mergeCell ref="D206:P206"/>
    <mergeCell ref="Q206:U206"/>
    <mergeCell ref="V206:AE206"/>
    <mergeCell ref="AF206:AJ206"/>
    <mergeCell ref="AK206:AO206"/>
    <mergeCell ref="AP204:AT204"/>
    <mergeCell ref="AU204:AY204"/>
    <mergeCell ref="AZ204:BD204"/>
    <mergeCell ref="BE204:BI204"/>
    <mergeCell ref="A205:C205"/>
    <mergeCell ref="D205:P205"/>
    <mergeCell ref="Q205:U205"/>
    <mergeCell ref="V205:AE205"/>
    <mergeCell ref="AF205:AJ205"/>
    <mergeCell ref="AK205:AO205"/>
    <mergeCell ref="AP203:AT203"/>
    <mergeCell ref="AU203:AY203"/>
    <mergeCell ref="AZ203:BD203"/>
    <mergeCell ref="BE203:BI203"/>
    <mergeCell ref="A204:C204"/>
    <mergeCell ref="D204:P204"/>
    <mergeCell ref="Q204:U204"/>
    <mergeCell ref="V204:AE204"/>
    <mergeCell ref="AF204:AJ204"/>
    <mergeCell ref="AK204:AO204"/>
    <mergeCell ref="AP202:AT202"/>
    <mergeCell ref="AU202:AY202"/>
    <mergeCell ref="AZ202:BD202"/>
    <mergeCell ref="BE202:BI202"/>
    <mergeCell ref="A203:C203"/>
    <mergeCell ref="D203:P203"/>
    <mergeCell ref="Q203:U203"/>
    <mergeCell ref="V203:AE203"/>
    <mergeCell ref="AF203:AJ203"/>
    <mergeCell ref="AK203:AO203"/>
    <mergeCell ref="AP201:AT201"/>
    <mergeCell ref="AU201:AY201"/>
    <mergeCell ref="AZ201:BD201"/>
    <mergeCell ref="BE201:BI201"/>
    <mergeCell ref="A202:C202"/>
    <mergeCell ref="D202:P202"/>
    <mergeCell ref="Q202:U202"/>
    <mergeCell ref="V202:AE202"/>
    <mergeCell ref="AF202:AJ202"/>
    <mergeCell ref="AK202:AO202"/>
    <mergeCell ref="AP200:AT200"/>
    <mergeCell ref="AU200:AY200"/>
    <mergeCell ref="AZ200:BD200"/>
    <mergeCell ref="BE200:BI200"/>
    <mergeCell ref="A201:C201"/>
    <mergeCell ref="D201:P201"/>
    <mergeCell ref="Q201:U201"/>
    <mergeCell ref="V201:AE201"/>
    <mergeCell ref="AF201:AJ201"/>
    <mergeCell ref="AK201:AO201"/>
    <mergeCell ref="AP199:AT199"/>
    <mergeCell ref="AU199:AY199"/>
    <mergeCell ref="AZ199:BD199"/>
    <mergeCell ref="BE199:BI199"/>
    <mergeCell ref="A200:C200"/>
    <mergeCell ref="D200:P200"/>
    <mergeCell ref="Q200:U200"/>
    <mergeCell ref="V200:AE200"/>
    <mergeCell ref="AF200:AJ200"/>
    <mergeCell ref="AK200:AO200"/>
    <mergeCell ref="AP198:AT198"/>
    <mergeCell ref="AU198:AY198"/>
    <mergeCell ref="AZ198:BD198"/>
    <mergeCell ref="BE198:BI198"/>
    <mergeCell ref="A199:C199"/>
    <mergeCell ref="D199:P199"/>
    <mergeCell ref="Q199:U199"/>
    <mergeCell ref="V199:AE199"/>
    <mergeCell ref="AF199:AJ199"/>
    <mergeCell ref="AK199:AO199"/>
    <mergeCell ref="AP197:AT197"/>
    <mergeCell ref="AU197:AY197"/>
    <mergeCell ref="AZ197:BD197"/>
    <mergeCell ref="BE197:BI197"/>
    <mergeCell ref="A198:C198"/>
    <mergeCell ref="D198:P198"/>
    <mergeCell ref="Q198:U198"/>
    <mergeCell ref="V198:AE198"/>
    <mergeCell ref="AF198:AJ198"/>
    <mergeCell ref="AK198:AO198"/>
    <mergeCell ref="AP196:AT196"/>
    <mergeCell ref="AU196:AY196"/>
    <mergeCell ref="AZ196:BD196"/>
    <mergeCell ref="BE196:BI196"/>
    <mergeCell ref="A197:C197"/>
    <mergeCell ref="D197:P197"/>
    <mergeCell ref="Q197:U197"/>
    <mergeCell ref="V197:AE197"/>
    <mergeCell ref="AF197:AJ197"/>
    <mergeCell ref="AK197:AO197"/>
    <mergeCell ref="AP195:AT195"/>
    <mergeCell ref="AU195:AY195"/>
    <mergeCell ref="AZ195:BD195"/>
    <mergeCell ref="BE195:BI195"/>
    <mergeCell ref="A196:C196"/>
    <mergeCell ref="D196:P196"/>
    <mergeCell ref="Q196:U196"/>
    <mergeCell ref="V196:AE196"/>
    <mergeCell ref="AF196:AJ196"/>
    <mergeCell ref="AK196:AO196"/>
    <mergeCell ref="AP194:AT194"/>
    <mergeCell ref="AU194:AY194"/>
    <mergeCell ref="AZ194:BD194"/>
    <mergeCell ref="BE194:BI194"/>
    <mergeCell ref="A195:C195"/>
    <mergeCell ref="D195:P195"/>
    <mergeCell ref="Q195:U195"/>
    <mergeCell ref="V195:AE195"/>
    <mergeCell ref="AF195:AJ195"/>
    <mergeCell ref="AK195:AO195"/>
    <mergeCell ref="AP193:AT193"/>
    <mergeCell ref="AU193:AY193"/>
    <mergeCell ref="AZ193:BD193"/>
    <mergeCell ref="BE193:BI193"/>
    <mergeCell ref="A194:C194"/>
    <mergeCell ref="D194:P194"/>
    <mergeCell ref="Q194:U194"/>
    <mergeCell ref="V194:AE194"/>
    <mergeCell ref="AF194:AJ194"/>
    <mergeCell ref="AK194:AO194"/>
    <mergeCell ref="AP192:AT192"/>
    <mergeCell ref="AU192:AY192"/>
    <mergeCell ref="AZ192:BD192"/>
    <mergeCell ref="BE192:BI192"/>
    <mergeCell ref="A193:C193"/>
    <mergeCell ref="D193:P193"/>
    <mergeCell ref="Q193:U193"/>
    <mergeCell ref="V193:AE193"/>
    <mergeCell ref="AF193:AJ193"/>
    <mergeCell ref="AK193:AO193"/>
    <mergeCell ref="AP191:AT191"/>
    <mergeCell ref="AU191:AY191"/>
    <mergeCell ref="AZ191:BD191"/>
    <mergeCell ref="BE191:BI191"/>
    <mergeCell ref="A192:C192"/>
    <mergeCell ref="D192:P192"/>
    <mergeCell ref="Q192:U192"/>
    <mergeCell ref="V192:AE192"/>
    <mergeCell ref="AF192:AJ192"/>
    <mergeCell ref="AK192:AO192"/>
    <mergeCell ref="AP190:AT190"/>
    <mergeCell ref="AU190:AY190"/>
    <mergeCell ref="AZ190:BD190"/>
    <mergeCell ref="BE190:BI190"/>
    <mergeCell ref="A191:C191"/>
    <mergeCell ref="D191:P191"/>
    <mergeCell ref="Q191:U191"/>
    <mergeCell ref="V191:AE191"/>
    <mergeCell ref="AF191:AJ191"/>
    <mergeCell ref="AK191:AO191"/>
    <mergeCell ref="AP189:AT189"/>
    <mergeCell ref="AU189:AY189"/>
    <mergeCell ref="AZ189:BD189"/>
    <mergeCell ref="BE189:BI189"/>
    <mergeCell ref="A190:C190"/>
    <mergeCell ref="D190:P190"/>
    <mergeCell ref="Q190:U190"/>
    <mergeCell ref="V190:AE190"/>
    <mergeCell ref="AF190:AJ190"/>
    <mergeCell ref="AK190:AO190"/>
    <mergeCell ref="AP188:AT188"/>
    <mergeCell ref="AU188:AY188"/>
    <mergeCell ref="AZ188:BD188"/>
    <mergeCell ref="BE188:BI188"/>
    <mergeCell ref="A189:C189"/>
    <mergeCell ref="D189:P189"/>
    <mergeCell ref="Q189:U189"/>
    <mergeCell ref="V189:AE189"/>
    <mergeCell ref="AF189:AJ189"/>
    <mergeCell ref="AK189:AO189"/>
    <mergeCell ref="AP187:AT187"/>
    <mergeCell ref="AU187:AY187"/>
    <mergeCell ref="AZ187:BD187"/>
    <mergeCell ref="BE187:BI187"/>
    <mergeCell ref="A188:C188"/>
    <mergeCell ref="D188:P188"/>
    <mergeCell ref="Q188:U188"/>
    <mergeCell ref="V188:AE188"/>
    <mergeCell ref="AF188:AJ188"/>
    <mergeCell ref="AK188:AO188"/>
    <mergeCell ref="AP186:AT186"/>
    <mergeCell ref="AU186:AY186"/>
    <mergeCell ref="AZ186:BD186"/>
    <mergeCell ref="BE186:BI186"/>
    <mergeCell ref="A187:C187"/>
    <mergeCell ref="D187:P187"/>
    <mergeCell ref="Q187:U187"/>
    <mergeCell ref="V187:AE187"/>
    <mergeCell ref="AF187:AJ187"/>
    <mergeCell ref="AK187:AO187"/>
    <mergeCell ref="AP185:AT185"/>
    <mergeCell ref="AU185:AY185"/>
    <mergeCell ref="AZ185:BD185"/>
    <mergeCell ref="BE185:BI185"/>
    <mergeCell ref="A186:C186"/>
    <mergeCell ref="D186:P186"/>
    <mergeCell ref="Q186:U186"/>
    <mergeCell ref="V186:AE186"/>
    <mergeCell ref="AF186:AJ186"/>
    <mergeCell ref="AK186:AO186"/>
    <mergeCell ref="AP184:AT184"/>
    <mergeCell ref="AU184:AY184"/>
    <mergeCell ref="AZ184:BD184"/>
    <mergeCell ref="BE184:BI184"/>
    <mergeCell ref="A185:C185"/>
    <mergeCell ref="D185:P185"/>
    <mergeCell ref="Q185:U185"/>
    <mergeCell ref="V185:AE185"/>
    <mergeCell ref="AF185:AJ185"/>
    <mergeCell ref="AK185:AO185"/>
    <mergeCell ref="AP183:AT183"/>
    <mergeCell ref="AU183:AY183"/>
    <mergeCell ref="AZ183:BD183"/>
    <mergeCell ref="BE183:BI183"/>
    <mergeCell ref="A184:C184"/>
    <mergeCell ref="D184:P184"/>
    <mergeCell ref="Q184:U184"/>
    <mergeCell ref="V184:AE184"/>
    <mergeCell ref="AF184:AJ184"/>
    <mergeCell ref="AK184:AO184"/>
    <mergeCell ref="AP182:AT182"/>
    <mergeCell ref="AU182:AY182"/>
    <mergeCell ref="AZ182:BD182"/>
    <mergeCell ref="BE182:BI182"/>
    <mergeCell ref="A183:C183"/>
    <mergeCell ref="D183:P183"/>
    <mergeCell ref="Q183:U183"/>
    <mergeCell ref="V183:AE183"/>
    <mergeCell ref="AF183:AJ183"/>
    <mergeCell ref="AK183:AO183"/>
    <mergeCell ref="AP181:AT181"/>
    <mergeCell ref="AU181:AY181"/>
    <mergeCell ref="AZ181:BD181"/>
    <mergeCell ref="BE181:BI181"/>
    <mergeCell ref="A182:C182"/>
    <mergeCell ref="D182:P182"/>
    <mergeCell ref="Q182:U182"/>
    <mergeCell ref="V182:AE182"/>
    <mergeCell ref="AF182:AJ182"/>
    <mergeCell ref="AK182:AO182"/>
    <mergeCell ref="AP180:AT180"/>
    <mergeCell ref="AU180:AY180"/>
    <mergeCell ref="AZ180:BD180"/>
    <mergeCell ref="BE180:BI180"/>
    <mergeCell ref="A181:C181"/>
    <mergeCell ref="D181:P181"/>
    <mergeCell ref="Q181:U181"/>
    <mergeCell ref="V181:AE181"/>
    <mergeCell ref="AF181:AJ181"/>
    <mergeCell ref="AK181:AO181"/>
    <mergeCell ref="AP179:AT179"/>
    <mergeCell ref="AU179:AY179"/>
    <mergeCell ref="AZ179:BD179"/>
    <mergeCell ref="BE179:BI179"/>
    <mergeCell ref="A180:C180"/>
    <mergeCell ref="D180:P180"/>
    <mergeCell ref="Q180:U180"/>
    <mergeCell ref="V180:AE180"/>
    <mergeCell ref="AF180:AJ180"/>
    <mergeCell ref="AK180:AO180"/>
    <mergeCell ref="AP178:AT178"/>
    <mergeCell ref="AU178:AY178"/>
    <mergeCell ref="AZ178:BD178"/>
    <mergeCell ref="BE178:BI178"/>
    <mergeCell ref="A179:C179"/>
    <mergeCell ref="D179:P179"/>
    <mergeCell ref="Q179:U179"/>
    <mergeCell ref="V179:AE179"/>
    <mergeCell ref="AF179:AJ179"/>
    <mergeCell ref="AK179:AO179"/>
    <mergeCell ref="AP177:AT177"/>
    <mergeCell ref="AU177:AY177"/>
    <mergeCell ref="AZ177:BD177"/>
    <mergeCell ref="BE177:BI177"/>
    <mergeCell ref="A178:C178"/>
    <mergeCell ref="D178:P178"/>
    <mergeCell ref="Q178:U178"/>
    <mergeCell ref="V178:AE178"/>
    <mergeCell ref="AF178:AJ178"/>
    <mergeCell ref="AK178:AO178"/>
    <mergeCell ref="AP176:AT176"/>
    <mergeCell ref="AU176:AY176"/>
    <mergeCell ref="AZ176:BD176"/>
    <mergeCell ref="BE176:BI176"/>
    <mergeCell ref="A177:C177"/>
    <mergeCell ref="D177:P177"/>
    <mergeCell ref="Q177:U177"/>
    <mergeCell ref="V177:AE177"/>
    <mergeCell ref="AF177:AJ177"/>
    <mergeCell ref="AK177:AO177"/>
    <mergeCell ref="AP175:AT175"/>
    <mergeCell ref="AU175:AY175"/>
    <mergeCell ref="AZ175:BD175"/>
    <mergeCell ref="BE175:BI175"/>
    <mergeCell ref="A176:C176"/>
    <mergeCell ref="D176:P176"/>
    <mergeCell ref="Q176:U176"/>
    <mergeCell ref="V176:AE176"/>
    <mergeCell ref="AF176:AJ176"/>
    <mergeCell ref="AK176:AO176"/>
    <mergeCell ref="AP174:AT174"/>
    <mergeCell ref="AU174:AY174"/>
    <mergeCell ref="AZ174:BD174"/>
    <mergeCell ref="BE174:BI174"/>
    <mergeCell ref="A175:C175"/>
    <mergeCell ref="D175:P175"/>
    <mergeCell ref="Q175:U175"/>
    <mergeCell ref="V175:AE175"/>
    <mergeCell ref="AF175:AJ175"/>
    <mergeCell ref="AK175:AO175"/>
    <mergeCell ref="BT170:BX170"/>
    <mergeCell ref="A172:BL172"/>
    <mergeCell ref="A173:C174"/>
    <mergeCell ref="D173:P174"/>
    <mergeCell ref="Q173:U174"/>
    <mergeCell ref="V173:AE174"/>
    <mergeCell ref="AF173:AT173"/>
    <mergeCell ref="AU173:BI173"/>
    <mergeCell ref="AF174:AJ174"/>
    <mergeCell ref="AK174:AO174"/>
    <mergeCell ref="AP170:AT170"/>
    <mergeCell ref="AU170:AY170"/>
    <mergeCell ref="AZ170:BD170"/>
    <mergeCell ref="BE170:BI170"/>
    <mergeCell ref="BJ170:BN170"/>
    <mergeCell ref="BO170:BS170"/>
    <mergeCell ref="BE169:BI169"/>
    <mergeCell ref="BJ169:BN169"/>
    <mergeCell ref="BO169:BS169"/>
    <mergeCell ref="BT169:BX169"/>
    <mergeCell ref="A170:C170"/>
    <mergeCell ref="D170:P170"/>
    <mergeCell ref="Q170:U170"/>
    <mergeCell ref="V170:AE170"/>
    <mergeCell ref="AF170:AJ170"/>
    <mergeCell ref="AK170:AO170"/>
    <mergeCell ref="BT168:BX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AP168:AT168"/>
    <mergeCell ref="AU168:AY168"/>
    <mergeCell ref="AZ168:BD168"/>
    <mergeCell ref="BE168:BI168"/>
    <mergeCell ref="BJ168:BN168"/>
    <mergeCell ref="BO168:BS168"/>
    <mergeCell ref="BE167:BI167"/>
    <mergeCell ref="BJ167:BN167"/>
    <mergeCell ref="BO167:BS167"/>
    <mergeCell ref="BT167:BX167"/>
    <mergeCell ref="A168:C168"/>
    <mergeCell ref="D168:P168"/>
    <mergeCell ref="Q168:U168"/>
    <mergeCell ref="V168:AE168"/>
    <mergeCell ref="AF168:AJ168"/>
    <mergeCell ref="AK168:AO168"/>
    <mergeCell ref="BT166:BX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AP166:AT166"/>
    <mergeCell ref="AU166:AY166"/>
    <mergeCell ref="AZ166:BD166"/>
    <mergeCell ref="BE166:BI166"/>
    <mergeCell ref="BJ166:BN166"/>
    <mergeCell ref="BO166:BS166"/>
    <mergeCell ref="BE165:BI165"/>
    <mergeCell ref="BJ165:BN165"/>
    <mergeCell ref="BO165:BS165"/>
    <mergeCell ref="BT165:BX165"/>
    <mergeCell ref="A166:C166"/>
    <mergeCell ref="D166:P166"/>
    <mergeCell ref="Q166:U166"/>
    <mergeCell ref="V166:AE166"/>
    <mergeCell ref="AF166:AJ166"/>
    <mergeCell ref="AK166:AO166"/>
    <mergeCell ref="BT164:BX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AP164:AT164"/>
    <mergeCell ref="AU164:AY164"/>
    <mergeCell ref="AZ164:BD164"/>
    <mergeCell ref="BE164:BI164"/>
    <mergeCell ref="BJ164:BN164"/>
    <mergeCell ref="BO164:BS164"/>
    <mergeCell ref="BE163:BI163"/>
    <mergeCell ref="BJ163:BN163"/>
    <mergeCell ref="BO163:BS163"/>
    <mergeCell ref="BT163:BX163"/>
    <mergeCell ref="A164:C164"/>
    <mergeCell ref="D164:P164"/>
    <mergeCell ref="Q164:U164"/>
    <mergeCell ref="V164:AE164"/>
    <mergeCell ref="AF164:AJ164"/>
    <mergeCell ref="AK164:AO164"/>
    <mergeCell ref="BT162:BX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AP162:AT162"/>
    <mergeCell ref="AU162:AY162"/>
    <mergeCell ref="AZ162:BD162"/>
    <mergeCell ref="BE162:BI162"/>
    <mergeCell ref="BJ162:BN162"/>
    <mergeCell ref="BO162:BS162"/>
    <mergeCell ref="BE161:BI161"/>
    <mergeCell ref="BJ161:BN161"/>
    <mergeCell ref="BO161:BS161"/>
    <mergeCell ref="BT161:BX161"/>
    <mergeCell ref="A162:C162"/>
    <mergeCell ref="D162:P162"/>
    <mergeCell ref="Q162:U162"/>
    <mergeCell ref="V162:AE162"/>
    <mergeCell ref="AF162:AJ162"/>
    <mergeCell ref="AK162:AO162"/>
    <mergeCell ref="BT160:BX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AP160:AT160"/>
    <mergeCell ref="AU160:AY160"/>
    <mergeCell ref="AZ160:BD160"/>
    <mergeCell ref="BE160:BI160"/>
    <mergeCell ref="BJ160:BN160"/>
    <mergeCell ref="BO160:BS160"/>
    <mergeCell ref="BE159:BI159"/>
    <mergeCell ref="BJ159:BN159"/>
    <mergeCell ref="BO159:BS159"/>
    <mergeCell ref="BT159:BX159"/>
    <mergeCell ref="A160:C160"/>
    <mergeCell ref="D160:P160"/>
    <mergeCell ref="Q160:U160"/>
    <mergeCell ref="V160:AE160"/>
    <mergeCell ref="AF160:AJ160"/>
    <mergeCell ref="AK160:AO160"/>
    <mergeCell ref="BT158:BX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AP158:AT158"/>
    <mergeCell ref="AU158:AY158"/>
    <mergeCell ref="AZ158:BD158"/>
    <mergeCell ref="BE158:BI158"/>
    <mergeCell ref="BJ158:BN158"/>
    <mergeCell ref="BO158:BS158"/>
    <mergeCell ref="BE157:BI157"/>
    <mergeCell ref="BJ157:BN157"/>
    <mergeCell ref="BO157:BS157"/>
    <mergeCell ref="BT157:BX157"/>
    <mergeCell ref="A158:C158"/>
    <mergeCell ref="D158:P158"/>
    <mergeCell ref="Q158:U158"/>
    <mergeCell ref="V158:AE158"/>
    <mergeCell ref="AF158:AJ158"/>
    <mergeCell ref="AK158:AO158"/>
    <mergeCell ref="BT156:BX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AP156:AT156"/>
    <mergeCell ref="AU156:AY156"/>
    <mergeCell ref="AZ156:BD156"/>
    <mergeCell ref="BE156:BI156"/>
    <mergeCell ref="BJ156:BN156"/>
    <mergeCell ref="BO156:BS156"/>
    <mergeCell ref="BE155:BI155"/>
    <mergeCell ref="BJ155:BN155"/>
    <mergeCell ref="BO155:BS155"/>
    <mergeCell ref="BT155:BX155"/>
    <mergeCell ref="A156:C156"/>
    <mergeCell ref="D156:P156"/>
    <mergeCell ref="Q156:U156"/>
    <mergeCell ref="V156:AE156"/>
    <mergeCell ref="AF156:AJ156"/>
    <mergeCell ref="AK156:AO156"/>
    <mergeCell ref="BT154:BX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AP154:AT154"/>
    <mergeCell ref="AU154:AY154"/>
    <mergeCell ref="AZ154:BD154"/>
    <mergeCell ref="BE154:BI154"/>
    <mergeCell ref="BJ154:BN154"/>
    <mergeCell ref="BO154:BS154"/>
    <mergeCell ref="BE153:BI153"/>
    <mergeCell ref="BJ153:BN153"/>
    <mergeCell ref="BO153:BS153"/>
    <mergeCell ref="BT153:BX153"/>
    <mergeCell ref="A154:C154"/>
    <mergeCell ref="D154:P154"/>
    <mergeCell ref="Q154:U154"/>
    <mergeCell ref="V154:AE154"/>
    <mergeCell ref="AF154:AJ154"/>
    <mergeCell ref="AK154:AO154"/>
    <mergeCell ref="BT152:BX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AP152:AT152"/>
    <mergeCell ref="AU152:AY152"/>
    <mergeCell ref="AZ152:BD152"/>
    <mergeCell ref="BE152:BI152"/>
    <mergeCell ref="BJ152:BN152"/>
    <mergeCell ref="BO152:BS152"/>
    <mergeCell ref="BE151:BI151"/>
    <mergeCell ref="BJ151:BN151"/>
    <mergeCell ref="BO151:BS151"/>
    <mergeCell ref="BT151:BX151"/>
    <mergeCell ref="A152:C152"/>
    <mergeCell ref="D152:P152"/>
    <mergeCell ref="Q152:U152"/>
    <mergeCell ref="V152:AE152"/>
    <mergeCell ref="AF152:AJ152"/>
    <mergeCell ref="AK152:AO152"/>
    <mergeCell ref="BT150:BX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AP150:AT150"/>
    <mergeCell ref="AU150:AY150"/>
    <mergeCell ref="AZ150:BD150"/>
    <mergeCell ref="BE150:BI150"/>
    <mergeCell ref="BJ150:BN150"/>
    <mergeCell ref="BO150:BS150"/>
    <mergeCell ref="BE149:BI149"/>
    <mergeCell ref="BJ149:BN149"/>
    <mergeCell ref="BO149:BS149"/>
    <mergeCell ref="BT149:BX149"/>
    <mergeCell ref="A150:C150"/>
    <mergeCell ref="D150:P150"/>
    <mergeCell ref="Q150:U150"/>
    <mergeCell ref="V150:AE150"/>
    <mergeCell ref="AF150:AJ150"/>
    <mergeCell ref="AK150:AO150"/>
    <mergeCell ref="BT148:BX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AP148:AT148"/>
    <mergeCell ref="AU148:AY148"/>
    <mergeCell ref="AZ148:BD148"/>
    <mergeCell ref="BE148:BI148"/>
    <mergeCell ref="BJ148:BN148"/>
    <mergeCell ref="BO148:BS148"/>
    <mergeCell ref="BE147:BI147"/>
    <mergeCell ref="BJ147:BN147"/>
    <mergeCell ref="BO147:BS147"/>
    <mergeCell ref="BT147:BX147"/>
    <mergeCell ref="A148:C148"/>
    <mergeCell ref="D148:P148"/>
    <mergeCell ref="Q148:U148"/>
    <mergeCell ref="V148:AE148"/>
    <mergeCell ref="AF148:AJ148"/>
    <mergeCell ref="AK148:AO148"/>
    <mergeCell ref="BT146:BX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AP146:AT146"/>
    <mergeCell ref="AU146:AY146"/>
    <mergeCell ref="AZ146:BD146"/>
    <mergeCell ref="BE146:BI146"/>
    <mergeCell ref="BJ146:BN146"/>
    <mergeCell ref="BO146:BS146"/>
    <mergeCell ref="BE145:BI145"/>
    <mergeCell ref="BJ145:BN145"/>
    <mergeCell ref="BO145:BS145"/>
    <mergeCell ref="BT145:BX145"/>
    <mergeCell ref="A146:C146"/>
    <mergeCell ref="D146:P146"/>
    <mergeCell ref="Q146:U146"/>
    <mergeCell ref="V146:AE146"/>
    <mergeCell ref="AF146:AJ146"/>
    <mergeCell ref="AK146:AO146"/>
    <mergeCell ref="BT144:BX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AP144:AT144"/>
    <mergeCell ref="AU144:AY144"/>
    <mergeCell ref="AZ144:BD144"/>
    <mergeCell ref="BE144:BI144"/>
    <mergeCell ref="BJ144:BN144"/>
    <mergeCell ref="BO144:BS144"/>
    <mergeCell ref="BE143:BI143"/>
    <mergeCell ref="BJ143:BN143"/>
    <mergeCell ref="BO143:BS143"/>
    <mergeCell ref="BT143:BX143"/>
    <mergeCell ref="A144:C144"/>
    <mergeCell ref="D144:P144"/>
    <mergeCell ref="Q144:U144"/>
    <mergeCell ref="V144:AE144"/>
    <mergeCell ref="AF144:AJ144"/>
    <mergeCell ref="AK144:AO144"/>
    <mergeCell ref="BT142:BX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AP142:AT142"/>
    <mergeCell ref="AU142:AY142"/>
    <mergeCell ref="AZ142:BD142"/>
    <mergeCell ref="BE142:BI142"/>
    <mergeCell ref="BJ142:BN142"/>
    <mergeCell ref="BO142:BS142"/>
    <mergeCell ref="BE141:BI141"/>
    <mergeCell ref="BJ141:BN141"/>
    <mergeCell ref="BO141:BS141"/>
    <mergeCell ref="BT141:BX141"/>
    <mergeCell ref="A142:C142"/>
    <mergeCell ref="D142:P142"/>
    <mergeCell ref="Q142:U142"/>
    <mergeCell ref="V142:AE142"/>
    <mergeCell ref="AF142:AJ142"/>
    <mergeCell ref="AK142:AO142"/>
    <mergeCell ref="BT140:BX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AP140:AT140"/>
    <mergeCell ref="AU140:AY140"/>
    <mergeCell ref="AZ140:BD140"/>
    <mergeCell ref="BE140:BI140"/>
    <mergeCell ref="BJ140:BN140"/>
    <mergeCell ref="BO140:BS140"/>
    <mergeCell ref="BE139:BI139"/>
    <mergeCell ref="BJ139:BN139"/>
    <mergeCell ref="BO139:BS139"/>
    <mergeCell ref="BT139:BX139"/>
    <mergeCell ref="A140:C140"/>
    <mergeCell ref="D140:P140"/>
    <mergeCell ref="Q140:U140"/>
    <mergeCell ref="V140:AE140"/>
    <mergeCell ref="AF140:AJ140"/>
    <mergeCell ref="AK140:AO140"/>
    <mergeCell ref="BT138:BX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AP138:AT138"/>
    <mergeCell ref="AU138:AY138"/>
    <mergeCell ref="AZ138:BD138"/>
    <mergeCell ref="BE138:BI138"/>
    <mergeCell ref="BJ138:BN138"/>
    <mergeCell ref="BO138:BS138"/>
    <mergeCell ref="BE137:BI137"/>
    <mergeCell ref="BJ137:BN137"/>
    <mergeCell ref="BO137:BS137"/>
    <mergeCell ref="BT137:BX137"/>
    <mergeCell ref="A138:C138"/>
    <mergeCell ref="D138:P138"/>
    <mergeCell ref="Q138:U138"/>
    <mergeCell ref="V138:AE138"/>
    <mergeCell ref="AF138:AJ138"/>
    <mergeCell ref="AK138:AO138"/>
    <mergeCell ref="BT136:BX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P136:AT136"/>
    <mergeCell ref="AU136:AY136"/>
    <mergeCell ref="AZ136:BD136"/>
    <mergeCell ref="BE136:BI136"/>
    <mergeCell ref="BJ136:BN136"/>
    <mergeCell ref="BO136:BS136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BT134:BX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4:AT134"/>
    <mergeCell ref="AU134:AY134"/>
    <mergeCell ref="AZ134:BD134"/>
    <mergeCell ref="BE134:BI134"/>
    <mergeCell ref="BJ134:BN134"/>
    <mergeCell ref="BO134:BS134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U132:AY132"/>
    <mergeCell ref="AZ132:BD132"/>
    <mergeCell ref="BE132:BI132"/>
    <mergeCell ref="BJ132:BN132"/>
    <mergeCell ref="BO132:BS132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AU130:AY130"/>
    <mergeCell ref="AZ130:BD130"/>
    <mergeCell ref="BE130:BI130"/>
    <mergeCell ref="BJ130:BN130"/>
    <mergeCell ref="BO130:BS130"/>
    <mergeCell ref="A130:C130"/>
    <mergeCell ref="D130:P130"/>
    <mergeCell ref="Q130:U130"/>
    <mergeCell ref="V130:AE130"/>
    <mergeCell ref="AF130:AJ130"/>
    <mergeCell ref="AK130:AO130"/>
    <mergeCell ref="BJ128:BX128"/>
    <mergeCell ref="AF129:AJ129"/>
    <mergeCell ref="AK129:AO129"/>
    <mergeCell ref="AP129:AT129"/>
    <mergeCell ref="AU129:AY129"/>
    <mergeCell ref="AZ129:BD129"/>
    <mergeCell ref="BE129:BI129"/>
    <mergeCell ref="BJ129:BN129"/>
    <mergeCell ref="BO129:BS129"/>
    <mergeCell ref="BT129:BX129"/>
    <mergeCell ref="A128:C129"/>
    <mergeCell ref="D128:P129"/>
    <mergeCell ref="Q128:U129"/>
    <mergeCell ref="V128:AE129"/>
    <mergeCell ref="AF128:AT128"/>
    <mergeCell ref="AU128:BI128"/>
    <mergeCell ref="AO123:AS123"/>
    <mergeCell ref="AT123:AX123"/>
    <mergeCell ref="AY123:BC123"/>
    <mergeCell ref="BD123:BH123"/>
    <mergeCell ref="A126:BL126"/>
    <mergeCell ref="A127:BL127"/>
    <mergeCell ref="AO122:AS122"/>
    <mergeCell ref="AT122:AX122"/>
    <mergeCell ref="AY122:BC122"/>
    <mergeCell ref="BD122:BH122"/>
    <mergeCell ref="A123:C123"/>
    <mergeCell ref="D123:T123"/>
    <mergeCell ref="U123:Y123"/>
    <mergeCell ref="Z123:AD123"/>
    <mergeCell ref="AE123:AI123"/>
    <mergeCell ref="AJ123:AN123"/>
    <mergeCell ref="AO121:AS121"/>
    <mergeCell ref="AT121:AX121"/>
    <mergeCell ref="AY121:BC121"/>
    <mergeCell ref="BD121:BH121"/>
    <mergeCell ref="A122:C122"/>
    <mergeCell ref="D122:T122"/>
    <mergeCell ref="U122:Y122"/>
    <mergeCell ref="Z122:AD122"/>
    <mergeCell ref="AE122:AI122"/>
    <mergeCell ref="AJ122:AN122"/>
    <mergeCell ref="AO120:AS120"/>
    <mergeCell ref="AT120:AX120"/>
    <mergeCell ref="AY120:BC120"/>
    <mergeCell ref="BD120:BH120"/>
    <mergeCell ref="A121:C121"/>
    <mergeCell ref="D121:T121"/>
    <mergeCell ref="U121:Y121"/>
    <mergeCell ref="Z121:AD121"/>
    <mergeCell ref="AE121:AI121"/>
    <mergeCell ref="AJ121:AN121"/>
    <mergeCell ref="AO119:AS119"/>
    <mergeCell ref="AT119:AX119"/>
    <mergeCell ref="AY119:BC119"/>
    <mergeCell ref="BD119:BH119"/>
    <mergeCell ref="A120:C120"/>
    <mergeCell ref="D120:T120"/>
    <mergeCell ref="U120:Y120"/>
    <mergeCell ref="Z120:AD120"/>
    <mergeCell ref="AE120:AI120"/>
    <mergeCell ref="AJ120:AN120"/>
    <mergeCell ref="AO118:AS118"/>
    <mergeCell ref="AT118:AX118"/>
    <mergeCell ref="AY118:BC118"/>
    <mergeCell ref="BD118:BH118"/>
    <mergeCell ref="A119:C119"/>
    <mergeCell ref="D119:T119"/>
    <mergeCell ref="U119:Y119"/>
    <mergeCell ref="Z119:AD119"/>
    <mergeCell ref="AE119:AI119"/>
    <mergeCell ref="AJ119:AN119"/>
    <mergeCell ref="AO117:AS117"/>
    <mergeCell ref="AT117:AX117"/>
    <mergeCell ref="AY117:BC117"/>
    <mergeCell ref="BD117:BH117"/>
    <mergeCell ref="A118:C118"/>
    <mergeCell ref="D118:T118"/>
    <mergeCell ref="U118:Y118"/>
    <mergeCell ref="Z118:AD118"/>
    <mergeCell ref="AE118:AI118"/>
    <mergeCell ref="AJ118:AN118"/>
    <mergeCell ref="AO116:AS116"/>
    <mergeCell ref="AT116:AX116"/>
    <mergeCell ref="AY116:BC116"/>
    <mergeCell ref="BD116:BH116"/>
    <mergeCell ref="A117:C117"/>
    <mergeCell ref="D117:T117"/>
    <mergeCell ref="U117:Y117"/>
    <mergeCell ref="Z117:AD117"/>
    <mergeCell ref="AE117:AI117"/>
    <mergeCell ref="AJ117:AN117"/>
    <mergeCell ref="AO115:AS115"/>
    <mergeCell ref="AT115:AX115"/>
    <mergeCell ref="AY115:BC115"/>
    <mergeCell ref="BD115:BH115"/>
    <mergeCell ref="A116:C116"/>
    <mergeCell ref="D116:T116"/>
    <mergeCell ref="U116:Y116"/>
    <mergeCell ref="Z116:AD116"/>
    <mergeCell ref="AE116:AI116"/>
    <mergeCell ref="AJ116:AN116"/>
    <mergeCell ref="A115:C115"/>
    <mergeCell ref="D115:T115"/>
    <mergeCell ref="U115:Y115"/>
    <mergeCell ref="Z115:AD115"/>
    <mergeCell ref="AE115:AI115"/>
    <mergeCell ref="AJ115:AN115"/>
    <mergeCell ref="AE114:AI114"/>
    <mergeCell ref="AJ114:AN114"/>
    <mergeCell ref="AO114:AS114"/>
    <mergeCell ref="AT114:AX114"/>
    <mergeCell ref="AY114:BC114"/>
    <mergeCell ref="BD114:BH114"/>
    <mergeCell ref="BQ109:BT109"/>
    <mergeCell ref="BU109:BY109"/>
    <mergeCell ref="A111:BL111"/>
    <mergeCell ref="A112:BH112"/>
    <mergeCell ref="A113:C114"/>
    <mergeCell ref="D113:T114"/>
    <mergeCell ref="U113:AN113"/>
    <mergeCell ref="AO113:BH113"/>
    <mergeCell ref="U114:Y114"/>
    <mergeCell ref="Z114:AD114"/>
    <mergeCell ref="AN109:AR109"/>
    <mergeCell ref="AS109:AW109"/>
    <mergeCell ref="AX109:BA109"/>
    <mergeCell ref="BB109:BF109"/>
    <mergeCell ref="BG109:BK109"/>
    <mergeCell ref="BL109:BP109"/>
    <mergeCell ref="A109:C109"/>
    <mergeCell ref="D109:T109"/>
    <mergeCell ref="U109:Y109"/>
    <mergeCell ref="Z109:AD109"/>
    <mergeCell ref="AE109:AH109"/>
    <mergeCell ref="AI109:AM109"/>
    <mergeCell ref="AX108:BA108"/>
    <mergeCell ref="BB108:BF108"/>
    <mergeCell ref="BG108:BK108"/>
    <mergeCell ref="BL108:BP108"/>
    <mergeCell ref="BQ108:BT108"/>
    <mergeCell ref="BU108:BY108"/>
    <mergeCell ref="BQ107:BT107"/>
    <mergeCell ref="BU107:BY107"/>
    <mergeCell ref="A108:C108"/>
    <mergeCell ref="D108:T108"/>
    <mergeCell ref="U108:Y108"/>
    <mergeCell ref="Z108:AD108"/>
    <mergeCell ref="AE108:AH108"/>
    <mergeCell ref="AI108:AM108"/>
    <mergeCell ref="AN108:AR108"/>
    <mergeCell ref="AS108:AW108"/>
    <mergeCell ref="AN107:AR107"/>
    <mergeCell ref="AS107:AW107"/>
    <mergeCell ref="AX107:BA107"/>
    <mergeCell ref="BB107:BF107"/>
    <mergeCell ref="BG107:BK107"/>
    <mergeCell ref="BL107:BP107"/>
    <mergeCell ref="A107:C107"/>
    <mergeCell ref="D107:T107"/>
    <mergeCell ref="U107:Y107"/>
    <mergeCell ref="Z107:AD107"/>
    <mergeCell ref="AE107:AH107"/>
    <mergeCell ref="AI107:AM107"/>
    <mergeCell ref="AX106:BA106"/>
    <mergeCell ref="BB106:BF106"/>
    <mergeCell ref="BG106:BK106"/>
    <mergeCell ref="BL106:BP106"/>
    <mergeCell ref="BQ106:BT106"/>
    <mergeCell ref="BU106:BY106"/>
    <mergeCell ref="BQ105:BT105"/>
    <mergeCell ref="BU105:BY105"/>
    <mergeCell ref="A106:C106"/>
    <mergeCell ref="D106:T106"/>
    <mergeCell ref="U106:Y106"/>
    <mergeCell ref="Z106:AD106"/>
    <mergeCell ref="AE106:AH106"/>
    <mergeCell ref="AI106:AM106"/>
    <mergeCell ref="AN106:AR106"/>
    <mergeCell ref="AS106:AW106"/>
    <mergeCell ref="AN105:AR105"/>
    <mergeCell ref="AS105:AW105"/>
    <mergeCell ref="AX105:BA105"/>
    <mergeCell ref="BB105:BF105"/>
    <mergeCell ref="BG105:BK105"/>
    <mergeCell ref="BL105:BP105"/>
    <mergeCell ref="A105:C105"/>
    <mergeCell ref="D105:T105"/>
    <mergeCell ref="U105:Y105"/>
    <mergeCell ref="Z105:AD105"/>
    <mergeCell ref="AE105:AH105"/>
    <mergeCell ref="AI105:AM105"/>
    <mergeCell ref="AX104:BA104"/>
    <mergeCell ref="BB104:BF104"/>
    <mergeCell ref="BG104:BK104"/>
    <mergeCell ref="BL104:BP104"/>
    <mergeCell ref="BQ104:BT104"/>
    <mergeCell ref="BU104:BY104"/>
    <mergeCell ref="BQ103:BT103"/>
    <mergeCell ref="BU103:BY103"/>
    <mergeCell ref="A104:C104"/>
    <mergeCell ref="D104:T104"/>
    <mergeCell ref="U104:Y104"/>
    <mergeCell ref="Z104:AD104"/>
    <mergeCell ref="AE104:AH104"/>
    <mergeCell ref="AI104:AM104"/>
    <mergeCell ref="AN104:AR104"/>
    <mergeCell ref="AS104:AW104"/>
    <mergeCell ref="AN103:AR103"/>
    <mergeCell ref="AS103:AW103"/>
    <mergeCell ref="AX103:BA103"/>
    <mergeCell ref="BB103:BF103"/>
    <mergeCell ref="BG103:BK103"/>
    <mergeCell ref="BL103:BP103"/>
    <mergeCell ref="A103:C103"/>
    <mergeCell ref="D103:T103"/>
    <mergeCell ref="U103:Y103"/>
    <mergeCell ref="Z103:AD103"/>
    <mergeCell ref="AE103:AH103"/>
    <mergeCell ref="AI103:AM103"/>
    <mergeCell ref="AX102:BA102"/>
    <mergeCell ref="BB102:BF102"/>
    <mergeCell ref="BG102:BK102"/>
    <mergeCell ref="BL102:BP102"/>
    <mergeCell ref="BQ102:BT102"/>
    <mergeCell ref="BU102:BY102"/>
    <mergeCell ref="BQ101:BT101"/>
    <mergeCell ref="BU101:BY101"/>
    <mergeCell ref="A102:C102"/>
    <mergeCell ref="D102:T102"/>
    <mergeCell ref="U102:Y102"/>
    <mergeCell ref="Z102:AD102"/>
    <mergeCell ref="AE102:AH102"/>
    <mergeCell ref="AI102:AM102"/>
    <mergeCell ref="AN102:AR102"/>
    <mergeCell ref="AS102:AW102"/>
    <mergeCell ref="AN101:AR101"/>
    <mergeCell ref="AS101:AW101"/>
    <mergeCell ref="AX101:BA101"/>
    <mergeCell ref="BB101:BF101"/>
    <mergeCell ref="BG101:BK101"/>
    <mergeCell ref="BL101:BP101"/>
    <mergeCell ref="A101:C101"/>
    <mergeCell ref="D101:T101"/>
    <mergeCell ref="U101:Y101"/>
    <mergeCell ref="Z101:AD101"/>
    <mergeCell ref="AE101:AH101"/>
    <mergeCell ref="AI101:AM101"/>
    <mergeCell ref="AX100:BA100"/>
    <mergeCell ref="BB100:BF100"/>
    <mergeCell ref="BG100:BK100"/>
    <mergeCell ref="BL100:BP100"/>
    <mergeCell ref="BQ100:BT100"/>
    <mergeCell ref="BU100:BY100"/>
    <mergeCell ref="U100:Y100"/>
    <mergeCell ref="Z100:AD100"/>
    <mergeCell ref="AE100:AH100"/>
    <mergeCell ref="AI100:AM100"/>
    <mergeCell ref="AN100:AR100"/>
    <mergeCell ref="AS100:AW100"/>
    <mergeCell ref="BB92:BF92"/>
    <mergeCell ref="BG92:BK92"/>
    <mergeCell ref="A95:BL95"/>
    <mergeCell ref="A96:BL96"/>
    <mergeCell ref="A98:BY98"/>
    <mergeCell ref="A99:C100"/>
    <mergeCell ref="D99:T100"/>
    <mergeCell ref="U99:AM99"/>
    <mergeCell ref="AN99:BF99"/>
    <mergeCell ref="BG99:BY99"/>
    <mergeCell ref="BB91:BF91"/>
    <mergeCell ref="BG91:BK91"/>
    <mergeCell ref="A92:E92"/>
    <mergeCell ref="F92:W92"/>
    <mergeCell ref="X92:AB92"/>
    <mergeCell ref="AC92:AG92"/>
    <mergeCell ref="AH92:AL92"/>
    <mergeCell ref="AM92:AQ92"/>
    <mergeCell ref="AR92:AV92"/>
    <mergeCell ref="AW92:BA92"/>
    <mergeCell ref="BB90:BF90"/>
    <mergeCell ref="BG90:BK90"/>
    <mergeCell ref="A91:E91"/>
    <mergeCell ref="F91:W91"/>
    <mergeCell ref="X91:AB91"/>
    <mergeCell ref="AC91:AG91"/>
    <mergeCell ref="AH91:AL91"/>
    <mergeCell ref="AM91:AQ91"/>
    <mergeCell ref="AR91:AV91"/>
    <mergeCell ref="AW91:BA91"/>
    <mergeCell ref="BB89:BF89"/>
    <mergeCell ref="BG89:BK89"/>
    <mergeCell ref="A90:E90"/>
    <mergeCell ref="F90:W90"/>
    <mergeCell ref="X90:AB90"/>
    <mergeCell ref="AC90:AG90"/>
    <mergeCell ref="AH90:AL90"/>
    <mergeCell ref="AM90:AQ90"/>
    <mergeCell ref="AR90:AV90"/>
    <mergeCell ref="AW90:BA90"/>
    <mergeCell ref="A88:E89"/>
    <mergeCell ref="F88:W89"/>
    <mergeCell ref="X88:AQ88"/>
    <mergeCell ref="AR88:BK88"/>
    <mergeCell ref="X89:AB89"/>
    <mergeCell ref="AC89:AG89"/>
    <mergeCell ref="AH89:AL89"/>
    <mergeCell ref="AM89:AQ89"/>
    <mergeCell ref="AR89:AV89"/>
    <mergeCell ref="AW89:BA89"/>
    <mergeCell ref="AR84:AV84"/>
    <mergeCell ref="AW84:BA84"/>
    <mergeCell ref="BB84:BF84"/>
    <mergeCell ref="BG84:BK84"/>
    <mergeCell ref="A86:BL86"/>
    <mergeCell ref="A87:BK87"/>
    <mergeCell ref="AR83:AV83"/>
    <mergeCell ref="AW83:BA83"/>
    <mergeCell ref="BB83:BF83"/>
    <mergeCell ref="BG83:BK83"/>
    <mergeCell ref="A84:D84"/>
    <mergeCell ref="E84:W84"/>
    <mergeCell ref="X84:AB84"/>
    <mergeCell ref="AC84:AG84"/>
    <mergeCell ref="AH84:AL84"/>
    <mergeCell ref="AM84:AQ84"/>
    <mergeCell ref="AR82:AV82"/>
    <mergeCell ref="AW82:BA82"/>
    <mergeCell ref="BB82:BF82"/>
    <mergeCell ref="BG82:BK82"/>
    <mergeCell ref="A83:D83"/>
    <mergeCell ref="E83:W83"/>
    <mergeCell ref="X83:AB83"/>
    <mergeCell ref="AC83:AG83"/>
    <mergeCell ref="AH83:AL83"/>
    <mergeCell ref="AM83:AQ83"/>
    <mergeCell ref="AR81:AV81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R80:AV80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R79:AV79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R78:AV78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R77:AV77"/>
    <mergeCell ref="AW77:BA77"/>
    <mergeCell ref="BB77:BF77"/>
    <mergeCell ref="BG77:BK77"/>
    <mergeCell ref="A78:D78"/>
    <mergeCell ref="E78:W78"/>
    <mergeCell ref="X78:AB78"/>
    <mergeCell ref="AC78:AG78"/>
    <mergeCell ref="AH78:AL78"/>
    <mergeCell ref="AM78:AQ78"/>
    <mergeCell ref="AR76:AV76"/>
    <mergeCell ref="AW76:BA76"/>
    <mergeCell ref="BB76:BF76"/>
    <mergeCell ref="BG76:BK76"/>
    <mergeCell ref="A77:D77"/>
    <mergeCell ref="E77:W77"/>
    <mergeCell ref="X77:AB77"/>
    <mergeCell ref="AC77:AG77"/>
    <mergeCell ref="AH77:AL77"/>
    <mergeCell ref="AM77:AQ77"/>
    <mergeCell ref="A76:D76"/>
    <mergeCell ref="E76:W76"/>
    <mergeCell ref="X76:AB76"/>
    <mergeCell ref="AC76:AG76"/>
    <mergeCell ref="AH76:AL76"/>
    <mergeCell ref="AM76:AQ76"/>
    <mergeCell ref="AH75:AL75"/>
    <mergeCell ref="AM75:AQ75"/>
    <mergeCell ref="AR75:AV75"/>
    <mergeCell ref="AW75:BA75"/>
    <mergeCell ref="BB75:BF75"/>
    <mergeCell ref="BG75:BK75"/>
    <mergeCell ref="BQ70:BT70"/>
    <mergeCell ref="BU70:BY70"/>
    <mergeCell ref="A72:BL72"/>
    <mergeCell ref="A73:BK73"/>
    <mergeCell ref="A74:D75"/>
    <mergeCell ref="E74:W75"/>
    <mergeCell ref="X74:AQ74"/>
    <mergeCell ref="AR74:BK74"/>
    <mergeCell ref="X75:AB75"/>
    <mergeCell ref="AC75:AG75"/>
    <mergeCell ref="AN70:AR70"/>
    <mergeCell ref="AS70:AW70"/>
    <mergeCell ref="AX70:BA70"/>
    <mergeCell ref="BB70:BF70"/>
    <mergeCell ref="BG70:BK70"/>
    <mergeCell ref="BL70:BP70"/>
    <mergeCell ref="A70:E70"/>
    <mergeCell ref="F70:T70"/>
    <mergeCell ref="U70:Y70"/>
    <mergeCell ref="Z70:AD70"/>
    <mergeCell ref="AE70:AH70"/>
    <mergeCell ref="AI70:AM70"/>
    <mergeCell ref="AX69:BA69"/>
    <mergeCell ref="BB69:BF69"/>
    <mergeCell ref="BG69:BK69"/>
    <mergeCell ref="BL69:BP69"/>
    <mergeCell ref="BQ69:BT69"/>
    <mergeCell ref="BU69:BY69"/>
    <mergeCell ref="BQ68:BT68"/>
    <mergeCell ref="BU68:BY68"/>
    <mergeCell ref="A69:E69"/>
    <mergeCell ref="F69:T69"/>
    <mergeCell ref="U69:Y69"/>
    <mergeCell ref="Z69:AD69"/>
    <mergeCell ref="AE69:AH69"/>
    <mergeCell ref="AI69:AM69"/>
    <mergeCell ref="AN69:AR69"/>
    <mergeCell ref="AS69:AW69"/>
    <mergeCell ref="AN68:AR68"/>
    <mergeCell ref="AS68:AW68"/>
    <mergeCell ref="AX68:BA68"/>
    <mergeCell ref="BB68:BF68"/>
    <mergeCell ref="BG68:BK68"/>
    <mergeCell ref="BL68:BP68"/>
    <mergeCell ref="BG67:BK67"/>
    <mergeCell ref="BL67:BP67"/>
    <mergeCell ref="BQ67:BT67"/>
    <mergeCell ref="BU67:BY67"/>
    <mergeCell ref="A68:E68"/>
    <mergeCell ref="F68:T68"/>
    <mergeCell ref="U68:Y68"/>
    <mergeCell ref="Z68:AD68"/>
    <mergeCell ref="AE68:AH68"/>
    <mergeCell ref="AI68:AM68"/>
    <mergeCell ref="AE67:AH67"/>
    <mergeCell ref="AI67:AM67"/>
    <mergeCell ref="AN67:AR67"/>
    <mergeCell ref="AS67:AW67"/>
    <mergeCell ref="AX67:BA67"/>
    <mergeCell ref="BB67:BF67"/>
    <mergeCell ref="BU62:BY62"/>
    <mergeCell ref="A64:BL64"/>
    <mergeCell ref="A65:BY65"/>
    <mergeCell ref="A66:E67"/>
    <mergeCell ref="F66:T67"/>
    <mergeCell ref="U66:AM66"/>
    <mergeCell ref="AN66:BF66"/>
    <mergeCell ref="BG66:BY66"/>
    <mergeCell ref="U67:Y67"/>
    <mergeCell ref="Z67:AD67"/>
    <mergeCell ref="AS62:AW62"/>
    <mergeCell ref="AX62:BA62"/>
    <mergeCell ref="BB62:BF62"/>
    <mergeCell ref="BG62:BK62"/>
    <mergeCell ref="BL62:BP62"/>
    <mergeCell ref="BQ62:BT62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AI62:AM62"/>
    <mergeCell ref="AN62:AR62"/>
    <mergeCell ref="AI61:AM61"/>
    <mergeCell ref="AN61:AR61"/>
    <mergeCell ref="AS61:AW61"/>
    <mergeCell ref="AX61:BA61"/>
    <mergeCell ref="BB61:BF61"/>
    <mergeCell ref="BG61:BK61"/>
    <mergeCell ref="BB60:BF60"/>
    <mergeCell ref="BG60:BK60"/>
    <mergeCell ref="BL60:BP60"/>
    <mergeCell ref="BQ60:BT60"/>
    <mergeCell ref="BU60:BY60"/>
    <mergeCell ref="A61:D61"/>
    <mergeCell ref="E61:T61"/>
    <mergeCell ref="U61:Y61"/>
    <mergeCell ref="Z61:AD61"/>
    <mergeCell ref="AE61:AH61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S60:AW60"/>
    <mergeCell ref="AX60:BA60"/>
    <mergeCell ref="AS59:AW59"/>
    <mergeCell ref="AX59:BA59"/>
    <mergeCell ref="BB59:BF59"/>
    <mergeCell ref="BG59:BK59"/>
    <mergeCell ref="BL59:BP59"/>
    <mergeCell ref="BQ59:BT59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AI59:AM59"/>
    <mergeCell ref="AN59:AR59"/>
    <mergeCell ref="AI58:AM58"/>
    <mergeCell ref="AN58:AR58"/>
    <mergeCell ref="AS58:AW58"/>
    <mergeCell ref="AX58:BA58"/>
    <mergeCell ref="BB58:BF58"/>
    <mergeCell ref="BG58:BK58"/>
    <mergeCell ref="BB57:BF57"/>
    <mergeCell ref="BG57:BK57"/>
    <mergeCell ref="BL57:BP57"/>
    <mergeCell ref="BQ57:BT57"/>
    <mergeCell ref="BU57:BY57"/>
    <mergeCell ref="A58:D58"/>
    <mergeCell ref="E58:T58"/>
    <mergeCell ref="U58:Y58"/>
    <mergeCell ref="Z58:AD58"/>
    <mergeCell ref="AE58:AH58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S57:AW57"/>
    <mergeCell ref="AX57:BA57"/>
    <mergeCell ref="AS56:AW56"/>
    <mergeCell ref="AX56:BA56"/>
    <mergeCell ref="BB56:BF56"/>
    <mergeCell ref="BG56:BK56"/>
    <mergeCell ref="BL56:BP56"/>
    <mergeCell ref="BQ56:BT56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BB54:BF54"/>
    <mergeCell ref="BG54:BK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52:D53"/>
    <mergeCell ref="E52:T53"/>
    <mergeCell ref="U52:AM52"/>
    <mergeCell ref="AN52:BF52"/>
    <mergeCell ref="BG52:BY52"/>
    <mergeCell ref="U53:Y53"/>
    <mergeCell ref="Z53:AD53"/>
    <mergeCell ref="AE53:AH53"/>
    <mergeCell ref="AI53:AM53"/>
    <mergeCell ref="AN53:AR53"/>
    <mergeCell ref="AW45:BA45"/>
    <mergeCell ref="BB45:BF45"/>
    <mergeCell ref="BG45:BK45"/>
    <mergeCell ref="A49:BY49"/>
    <mergeCell ref="A50:BY50"/>
    <mergeCell ref="A51:BY51"/>
    <mergeCell ref="AW44:BA44"/>
    <mergeCell ref="BB44:BF44"/>
    <mergeCell ref="BG44:BK44"/>
    <mergeCell ref="A45:D45"/>
    <mergeCell ref="E45:W45"/>
    <mergeCell ref="X45:AB45"/>
    <mergeCell ref="AC45:AG45"/>
    <mergeCell ref="AH45:AL45"/>
    <mergeCell ref="AM45:AQ45"/>
    <mergeCell ref="AR45:AV45"/>
    <mergeCell ref="AW43:BA43"/>
    <mergeCell ref="BB43:BF43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37:BK37"/>
    <mergeCell ref="A38:D39"/>
    <mergeCell ref="E38:W39"/>
    <mergeCell ref="X38:AQ38"/>
    <mergeCell ref="AR38:BK38"/>
    <mergeCell ref="X39:AB39"/>
    <mergeCell ref="AC39:AG39"/>
    <mergeCell ref="AH39:AL39"/>
    <mergeCell ref="AM39:AQ39"/>
    <mergeCell ref="AR39:AV39"/>
    <mergeCell ref="BB34:BF34"/>
    <mergeCell ref="BG34:BK34"/>
    <mergeCell ref="BL34:BP34"/>
    <mergeCell ref="BQ34:BT34"/>
    <mergeCell ref="BU34:BY34"/>
    <mergeCell ref="A36:BL36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BU30:BY30"/>
    <mergeCell ref="A31:D31"/>
    <mergeCell ref="E31:T31"/>
    <mergeCell ref="U31:Y31"/>
    <mergeCell ref="Z31:AD31"/>
    <mergeCell ref="AE31:AH31"/>
    <mergeCell ref="AI31:AM31"/>
    <mergeCell ref="AN31:AR31"/>
    <mergeCell ref="AS31:AW31"/>
    <mergeCell ref="AX31:BA31"/>
    <mergeCell ref="AS30:AW30"/>
    <mergeCell ref="AX30:BA30"/>
    <mergeCell ref="BB30:BF30"/>
    <mergeCell ref="BG30:BK30"/>
    <mergeCell ref="BL30:BP30"/>
    <mergeCell ref="BQ30:BT30"/>
    <mergeCell ref="BL29:BP29"/>
    <mergeCell ref="BQ29:BT29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I29:AM29"/>
    <mergeCell ref="AN29:AR29"/>
    <mergeCell ref="AS29:AW29"/>
    <mergeCell ref="AX29:BA29"/>
    <mergeCell ref="BB29:BF29"/>
    <mergeCell ref="BG29:BK29"/>
    <mergeCell ref="BB28:BF28"/>
    <mergeCell ref="BG28:BK28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Z28:AD28"/>
    <mergeCell ref="AE28:AH28"/>
    <mergeCell ref="AI28:AM28"/>
    <mergeCell ref="AN28:AR28"/>
    <mergeCell ref="AS28:AW28"/>
    <mergeCell ref="AX28:BA28"/>
    <mergeCell ref="A21:BY21"/>
    <mergeCell ref="A23:BY23"/>
    <mergeCell ref="A24:BY24"/>
    <mergeCell ref="A26:BY26"/>
    <mergeCell ref="A27:D28"/>
    <mergeCell ref="E27:T28"/>
    <mergeCell ref="U27:AM27"/>
    <mergeCell ref="AN27:BF27"/>
    <mergeCell ref="BG27:BY27"/>
    <mergeCell ref="U28:Y28"/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</mergeCells>
  <conditionalFormatting sqref="A103 A233 A117">
    <cfRule type="cellIs" dxfId="168" priority="166" stopIfTrue="1" operator="equal">
      <formula>A102</formula>
    </cfRule>
  </conditionalFormatting>
  <conditionalFormatting sqref="A132:C132 A177:C177">
    <cfRule type="cellIs" dxfId="167" priority="167" stopIfTrue="1" operator="equal">
      <formula>A131</formula>
    </cfRule>
    <cfRule type="cellIs" dxfId="166" priority="168" stopIfTrue="1" operator="equal">
      <formula>0</formula>
    </cfRule>
  </conditionalFormatting>
  <conditionalFormatting sqref="A104">
    <cfRule type="cellIs" dxfId="165" priority="165" stopIfTrue="1" operator="equal">
      <formula>A103</formula>
    </cfRule>
  </conditionalFormatting>
  <conditionalFormatting sqref="A105">
    <cfRule type="cellIs" dxfId="164" priority="164" stopIfTrue="1" operator="equal">
      <formula>A104</formula>
    </cfRule>
  </conditionalFormatting>
  <conditionalFormatting sqref="A106">
    <cfRule type="cellIs" dxfId="163" priority="163" stopIfTrue="1" operator="equal">
      <formula>A105</formula>
    </cfRule>
  </conditionalFormatting>
  <conditionalFormatting sqref="A107">
    <cfRule type="cellIs" dxfId="162" priority="162" stopIfTrue="1" operator="equal">
      <formula>A106</formula>
    </cfRule>
  </conditionalFormatting>
  <conditionalFormatting sqref="A108">
    <cfRule type="cellIs" dxfId="161" priority="161" stopIfTrue="1" operator="equal">
      <formula>A107</formula>
    </cfRule>
  </conditionalFormatting>
  <conditionalFormatting sqref="A109">
    <cfRule type="cellIs" dxfId="160" priority="160" stopIfTrue="1" operator="equal">
      <formula>A108</formula>
    </cfRule>
  </conditionalFormatting>
  <conditionalFormatting sqref="A124">
    <cfRule type="cellIs" dxfId="159" priority="169" stopIfTrue="1" operator="equal">
      <formula>A117</formula>
    </cfRule>
  </conditionalFormatting>
  <conditionalFormatting sqref="A118">
    <cfRule type="cellIs" dxfId="158" priority="159" stopIfTrue="1" operator="equal">
      <formula>A117</formula>
    </cfRule>
  </conditionalFormatting>
  <conditionalFormatting sqref="A119">
    <cfRule type="cellIs" dxfId="157" priority="158" stopIfTrue="1" operator="equal">
      <formula>A118</formula>
    </cfRule>
  </conditionalFormatting>
  <conditionalFormatting sqref="A120">
    <cfRule type="cellIs" dxfId="156" priority="157" stopIfTrue="1" operator="equal">
      <formula>A119</formula>
    </cfRule>
  </conditionalFormatting>
  <conditionalFormatting sqref="A121">
    <cfRule type="cellIs" dxfId="155" priority="156" stopIfTrue="1" operator="equal">
      <formula>A120</formula>
    </cfRule>
  </conditionalFormatting>
  <conditionalFormatting sqref="A122">
    <cfRule type="cellIs" dxfId="154" priority="155" stopIfTrue="1" operator="equal">
      <formula>A121</formula>
    </cfRule>
  </conditionalFormatting>
  <conditionalFormatting sqref="A123">
    <cfRule type="cellIs" dxfId="153" priority="154" stopIfTrue="1" operator="equal">
      <formula>A122</formula>
    </cfRule>
  </conditionalFormatting>
  <conditionalFormatting sqref="A234">
    <cfRule type="cellIs" dxfId="152" priority="1" stopIfTrue="1" operator="equal">
      <formula>A233</formula>
    </cfRule>
  </conditionalFormatting>
  <conditionalFormatting sqref="A133:C133">
    <cfRule type="cellIs" dxfId="151" priority="152" stopIfTrue="1" operator="equal">
      <formula>A132</formula>
    </cfRule>
    <cfRule type="cellIs" dxfId="150" priority="153" stopIfTrue="1" operator="equal">
      <formula>0</formula>
    </cfRule>
  </conditionalFormatting>
  <conditionalFormatting sqref="A134:C134">
    <cfRule type="cellIs" dxfId="149" priority="150" stopIfTrue="1" operator="equal">
      <formula>A133</formula>
    </cfRule>
    <cfRule type="cellIs" dxfId="148" priority="151" stopIfTrue="1" operator="equal">
      <formula>0</formula>
    </cfRule>
  </conditionalFormatting>
  <conditionalFormatting sqref="A135:C135">
    <cfRule type="cellIs" dxfId="147" priority="148" stopIfTrue="1" operator="equal">
      <formula>A134</formula>
    </cfRule>
    <cfRule type="cellIs" dxfId="146" priority="149" stopIfTrue="1" operator="equal">
      <formula>0</formula>
    </cfRule>
  </conditionalFormatting>
  <conditionalFormatting sqref="A136:C136">
    <cfRule type="cellIs" dxfId="145" priority="146" stopIfTrue="1" operator="equal">
      <formula>A135</formula>
    </cfRule>
    <cfRule type="cellIs" dxfId="144" priority="147" stopIfTrue="1" operator="equal">
      <formula>0</formula>
    </cfRule>
  </conditionalFormatting>
  <conditionalFormatting sqref="A137:C137">
    <cfRule type="cellIs" dxfId="143" priority="144" stopIfTrue="1" operator="equal">
      <formula>A136</formula>
    </cfRule>
    <cfRule type="cellIs" dxfId="142" priority="145" stopIfTrue="1" operator="equal">
      <formula>0</formula>
    </cfRule>
  </conditionalFormatting>
  <conditionalFormatting sqref="A138:C138">
    <cfRule type="cellIs" dxfId="141" priority="142" stopIfTrue="1" operator="equal">
      <formula>A137</formula>
    </cfRule>
    <cfRule type="cellIs" dxfId="140" priority="143" stopIfTrue="1" operator="equal">
      <formula>0</formula>
    </cfRule>
  </conditionalFormatting>
  <conditionalFormatting sqref="A139:C139">
    <cfRule type="cellIs" dxfId="139" priority="140" stopIfTrue="1" operator="equal">
      <formula>A138</formula>
    </cfRule>
    <cfRule type="cellIs" dxfId="138" priority="141" stopIfTrue="1" operator="equal">
      <formula>0</formula>
    </cfRule>
  </conditionalFormatting>
  <conditionalFormatting sqref="A140:C140">
    <cfRule type="cellIs" dxfId="137" priority="138" stopIfTrue="1" operator="equal">
      <formula>A139</formula>
    </cfRule>
    <cfRule type="cellIs" dxfId="136" priority="139" stopIfTrue="1" operator="equal">
      <formula>0</formula>
    </cfRule>
  </conditionalFormatting>
  <conditionalFormatting sqref="A141:C141">
    <cfRule type="cellIs" dxfId="135" priority="136" stopIfTrue="1" operator="equal">
      <formula>A140</formula>
    </cfRule>
    <cfRule type="cellIs" dxfId="134" priority="137" stopIfTrue="1" operator="equal">
      <formula>0</formula>
    </cfRule>
  </conditionalFormatting>
  <conditionalFormatting sqref="A142:C142">
    <cfRule type="cellIs" dxfId="133" priority="134" stopIfTrue="1" operator="equal">
      <formula>A141</formula>
    </cfRule>
    <cfRule type="cellIs" dxfId="132" priority="135" stopIfTrue="1" operator="equal">
      <formula>0</formula>
    </cfRule>
  </conditionalFormatting>
  <conditionalFormatting sqref="A143:C143">
    <cfRule type="cellIs" dxfId="131" priority="132" stopIfTrue="1" operator="equal">
      <formula>A142</formula>
    </cfRule>
    <cfRule type="cellIs" dxfId="130" priority="133" stopIfTrue="1" operator="equal">
      <formula>0</formula>
    </cfRule>
  </conditionalFormatting>
  <conditionalFormatting sqref="A144:C144">
    <cfRule type="cellIs" dxfId="129" priority="130" stopIfTrue="1" operator="equal">
      <formula>A143</formula>
    </cfRule>
    <cfRule type="cellIs" dxfId="128" priority="131" stopIfTrue="1" operator="equal">
      <formula>0</formula>
    </cfRule>
  </conditionalFormatting>
  <conditionalFormatting sqref="A145:C145">
    <cfRule type="cellIs" dxfId="127" priority="128" stopIfTrue="1" operator="equal">
      <formula>A144</formula>
    </cfRule>
    <cfRule type="cellIs" dxfId="126" priority="129" stopIfTrue="1" operator="equal">
      <formula>0</formula>
    </cfRule>
  </conditionalFormatting>
  <conditionalFormatting sqref="A146:C146">
    <cfRule type="cellIs" dxfId="125" priority="126" stopIfTrue="1" operator="equal">
      <formula>A145</formula>
    </cfRule>
    <cfRule type="cellIs" dxfId="124" priority="127" stopIfTrue="1" operator="equal">
      <formula>0</formula>
    </cfRule>
  </conditionalFormatting>
  <conditionalFormatting sqref="A147:C147">
    <cfRule type="cellIs" dxfId="123" priority="124" stopIfTrue="1" operator="equal">
      <formula>A146</formula>
    </cfRule>
    <cfRule type="cellIs" dxfId="122" priority="125" stopIfTrue="1" operator="equal">
      <formula>0</formula>
    </cfRule>
  </conditionalFormatting>
  <conditionalFormatting sqref="A148:C148">
    <cfRule type="cellIs" dxfId="121" priority="122" stopIfTrue="1" operator="equal">
      <formula>A147</formula>
    </cfRule>
    <cfRule type="cellIs" dxfId="120" priority="123" stopIfTrue="1" operator="equal">
      <formula>0</formula>
    </cfRule>
  </conditionalFormatting>
  <conditionalFormatting sqref="A149:C149">
    <cfRule type="cellIs" dxfId="119" priority="120" stopIfTrue="1" operator="equal">
      <formula>A148</formula>
    </cfRule>
    <cfRule type="cellIs" dxfId="118" priority="121" stopIfTrue="1" operator="equal">
      <formula>0</formula>
    </cfRule>
  </conditionalFormatting>
  <conditionalFormatting sqref="A150:C150">
    <cfRule type="cellIs" dxfId="117" priority="118" stopIfTrue="1" operator="equal">
      <formula>A149</formula>
    </cfRule>
    <cfRule type="cellIs" dxfId="116" priority="119" stopIfTrue="1" operator="equal">
      <formula>0</formula>
    </cfRule>
  </conditionalFormatting>
  <conditionalFormatting sqref="A151:C151">
    <cfRule type="cellIs" dxfId="115" priority="116" stopIfTrue="1" operator="equal">
      <formula>A150</formula>
    </cfRule>
    <cfRule type="cellIs" dxfId="114" priority="117" stopIfTrue="1" operator="equal">
      <formula>0</formula>
    </cfRule>
  </conditionalFormatting>
  <conditionalFormatting sqref="A152:C152">
    <cfRule type="cellIs" dxfId="113" priority="114" stopIfTrue="1" operator="equal">
      <formula>A151</formula>
    </cfRule>
    <cfRule type="cellIs" dxfId="112" priority="115" stopIfTrue="1" operator="equal">
      <formula>0</formula>
    </cfRule>
  </conditionalFormatting>
  <conditionalFormatting sqref="A153:C153">
    <cfRule type="cellIs" dxfId="111" priority="112" stopIfTrue="1" operator="equal">
      <formula>A152</formula>
    </cfRule>
    <cfRule type="cellIs" dxfId="110" priority="113" stopIfTrue="1" operator="equal">
      <formula>0</formula>
    </cfRule>
  </conditionalFormatting>
  <conditionalFormatting sqref="A154:C154">
    <cfRule type="cellIs" dxfId="109" priority="110" stopIfTrue="1" operator="equal">
      <formula>A153</formula>
    </cfRule>
    <cfRule type="cellIs" dxfId="108" priority="111" stopIfTrue="1" operator="equal">
      <formula>0</formula>
    </cfRule>
  </conditionalFormatting>
  <conditionalFormatting sqref="A155:C155">
    <cfRule type="cellIs" dxfId="107" priority="108" stopIfTrue="1" operator="equal">
      <formula>A154</formula>
    </cfRule>
    <cfRule type="cellIs" dxfId="106" priority="109" stopIfTrue="1" operator="equal">
      <formula>0</formula>
    </cfRule>
  </conditionalFormatting>
  <conditionalFormatting sqref="A156:C156">
    <cfRule type="cellIs" dxfId="105" priority="106" stopIfTrue="1" operator="equal">
      <formula>A155</formula>
    </cfRule>
    <cfRule type="cellIs" dxfId="104" priority="107" stopIfTrue="1" operator="equal">
      <formula>0</formula>
    </cfRule>
  </conditionalFormatting>
  <conditionalFormatting sqref="A157:C157">
    <cfRule type="cellIs" dxfId="103" priority="104" stopIfTrue="1" operator="equal">
      <formula>A156</formula>
    </cfRule>
    <cfRule type="cellIs" dxfId="102" priority="105" stopIfTrue="1" operator="equal">
      <formula>0</formula>
    </cfRule>
  </conditionalFormatting>
  <conditionalFormatting sqref="A158:C158">
    <cfRule type="cellIs" dxfId="101" priority="102" stopIfTrue="1" operator="equal">
      <formula>A157</formula>
    </cfRule>
    <cfRule type="cellIs" dxfId="100" priority="103" stopIfTrue="1" operator="equal">
      <formula>0</formula>
    </cfRule>
  </conditionalFormatting>
  <conditionalFormatting sqref="A159:C159">
    <cfRule type="cellIs" dxfId="99" priority="100" stopIfTrue="1" operator="equal">
      <formula>A158</formula>
    </cfRule>
    <cfRule type="cellIs" dxfId="98" priority="101" stopIfTrue="1" operator="equal">
      <formula>0</formula>
    </cfRule>
  </conditionalFormatting>
  <conditionalFormatting sqref="A160:C160">
    <cfRule type="cellIs" dxfId="97" priority="98" stopIfTrue="1" operator="equal">
      <formula>A159</formula>
    </cfRule>
    <cfRule type="cellIs" dxfId="96" priority="99" stopIfTrue="1" operator="equal">
      <formula>0</formula>
    </cfRule>
  </conditionalFormatting>
  <conditionalFormatting sqref="A161:C161">
    <cfRule type="cellIs" dxfId="95" priority="96" stopIfTrue="1" operator="equal">
      <formula>A160</formula>
    </cfRule>
    <cfRule type="cellIs" dxfId="94" priority="97" stopIfTrue="1" operator="equal">
      <formula>0</formula>
    </cfRule>
  </conditionalFormatting>
  <conditionalFormatting sqref="A162:C162">
    <cfRule type="cellIs" dxfId="93" priority="94" stopIfTrue="1" operator="equal">
      <formula>A161</formula>
    </cfRule>
    <cfRule type="cellIs" dxfId="92" priority="95" stopIfTrue="1" operator="equal">
      <formula>0</formula>
    </cfRule>
  </conditionalFormatting>
  <conditionalFormatting sqref="A163:C163">
    <cfRule type="cellIs" dxfId="91" priority="92" stopIfTrue="1" operator="equal">
      <formula>A162</formula>
    </cfRule>
    <cfRule type="cellIs" dxfId="90" priority="93" stopIfTrue="1" operator="equal">
      <formula>0</formula>
    </cfRule>
  </conditionalFormatting>
  <conditionalFormatting sqref="A164:C164">
    <cfRule type="cellIs" dxfId="89" priority="90" stopIfTrue="1" operator="equal">
      <formula>A163</formula>
    </cfRule>
    <cfRule type="cellIs" dxfId="88" priority="91" stopIfTrue="1" operator="equal">
      <formula>0</formula>
    </cfRule>
  </conditionalFormatting>
  <conditionalFormatting sqref="A165:C165">
    <cfRule type="cellIs" dxfId="87" priority="88" stopIfTrue="1" operator="equal">
      <formula>A164</formula>
    </cfRule>
    <cfRule type="cellIs" dxfId="86" priority="89" stopIfTrue="1" operator="equal">
      <formula>0</formula>
    </cfRule>
  </conditionalFormatting>
  <conditionalFormatting sqref="A166:C166">
    <cfRule type="cellIs" dxfId="85" priority="86" stopIfTrue="1" operator="equal">
      <formula>A165</formula>
    </cfRule>
    <cfRule type="cellIs" dxfId="84" priority="87" stopIfTrue="1" operator="equal">
      <formula>0</formula>
    </cfRule>
  </conditionalFormatting>
  <conditionalFormatting sqref="A167:C167">
    <cfRule type="cellIs" dxfId="83" priority="84" stopIfTrue="1" operator="equal">
      <formula>A166</formula>
    </cfRule>
    <cfRule type="cellIs" dxfId="82" priority="85" stopIfTrue="1" operator="equal">
      <formula>0</formula>
    </cfRule>
  </conditionalFormatting>
  <conditionalFormatting sqref="A168:C168">
    <cfRule type="cellIs" dxfId="81" priority="82" stopIfTrue="1" operator="equal">
      <formula>A167</formula>
    </cfRule>
    <cfRule type="cellIs" dxfId="80" priority="83" stopIfTrue="1" operator="equal">
      <formula>0</formula>
    </cfRule>
  </conditionalFormatting>
  <conditionalFormatting sqref="A169:C169">
    <cfRule type="cellIs" dxfId="79" priority="80" stopIfTrue="1" operator="equal">
      <formula>A168</formula>
    </cfRule>
    <cfRule type="cellIs" dxfId="78" priority="81" stopIfTrue="1" operator="equal">
      <formula>0</formula>
    </cfRule>
  </conditionalFormatting>
  <conditionalFormatting sqref="A170:C170">
    <cfRule type="cellIs" dxfId="77" priority="78" stopIfTrue="1" operator="equal">
      <formula>A169</formula>
    </cfRule>
    <cfRule type="cellIs" dxfId="76" priority="79" stopIfTrue="1" operator="equal">
      <formula>0</formula>
    </cfRule>
  </conditionalFormatting>
  <conditionalFormatting sqref="A178:C178">
    <cfRule type="cellIs" dxfId="75" priority="76" stopIfTrue="1" operator="equal">
      <formula>A177</formula>
    </cfRule>
    <cfRule type="cellIs" dxfId="74" priority="77" stopIfTrue="1" operator="equal">
      <formula>0</formula>
    </cfRule>
  </conditionalFormatting>
  <conditionalFormatting sqref="A179:C179">
    <cfRule type="cellIs" dxfId="73" priority="74" stopIfTrue="1" operator="equal">
      <formula>A178</formula>
    </cfRule>
    <cfRule type="cellIs" dxfId="72" priority="75" stopIfTrue="1" operator="equal">
      <formula>0</formula>
    </cfRule>
  </conditionalFormatting>
  <conditionalFormatting sqref="A180:C180">
    <cfRule type="cellIs" dxfId="71" priority="72" stopIfTrue="1" operator="equal">
      <formula>A179</formula>
    </cfRule>
    <cfRule type="cellIs" dxfId="70" priority="73" stopIfTrue="1" operator="equal">
      <formula>0</formula>
    </cfRule>
  </conditionalFormatting>
  <conditionalFormatting sqref="A181:C181">
    <cfRule type="cellIs" dxfId="69" priority="70" stopIfTrue="1" operator="equal">
      <formula>A180</formula>
    </cfRule>
    <cfRule type="cellIs" dxfId="68" priority="71" stopIfTrue="1" operator="equal">
      <formula>0</formula>
    </cfRule>
  </conditionalFormatting>
  <conditionalFormatting sqref="A182:C182">
    <cfRule type="cellIs" dxfId="67" priority="68" stopIfTrue="1" operator="equal">
      <formula>A181</formula>
    </cfRule>
    <cfRule type="cellIs" dxfId="66" priority="69" stopIfTrue="1" operator="equal">
      <formula>0</formula>
    </cfRule>
  </conditionalFormatting>
  <conditionalFormatting sqref="A183:C183">
    <cfRule type="cellIs" dxfId="65" priority="66" stopIfTrue="1" operator="equal">
      <formula>A182</formula>
    </cfRule>
    <cfRule type="cellIs" dxfId="64" priority="67" stopIfTrue="1" operator="equal">
      <formula>0</formula>
    </cfRule>
  </conditionalFormatting>
  <conditionalFormatting sqref="A184:C184">
    <cfRule type="cellIs" dxfId="63" priority="64" stopIfTrue="1" operator="equal">
      <formula>A183</formula>
    </cfRule>
    <cfRule type="cellIs" dxfId="62" priority="65" stopIfTrue="1" operator="equal">
      <formula>0</formula>
    </cfRule>
  </conditionalFormatting>
  <conditionalFormatting sqref="A185:C185">
    <cfRule type="cellIs" dxfId="61" priority="62" stopIfTrue="1" operator="equal">
      <formula>A184</formula>
    </cfRule>
    <cfRule type="cellIs" dxfId="60" priority="63" stopIfTrue="1" operator="equal">
      <formula>0</formula>
    </cfRule>
  </conditionalFormatting>
  <conditionalFormatting sqref="A186:C186">
    <cfRule type="cellIs" dxfId="59" priority="60" stopIfTrue="1" operator="equal">
      <formula>A185</formula>
    </cfRule>
    <cfRule type="cellIs" dxfId="58" priority="61" stopIfTrue="1" operator="equal">
      <formula>0</formula>
    </cfRule>
  </conditionalFormatting>
  <conditionalFormatting sqref="A187:C187">
    <cfRule type="cellIs" dxfId="57" priority="58" stopIfTrue="1" operator="equal">
      <formula>A186</formula>
    </cfRule>
    <cfRule type="cellIs" dxfId="56" priority="59" stopIfTrue="1" operator="equal">
      <formula>0</formula>
    </cfRule>
  </conditionalFormatting>
  <conditionalFormatting sqref="A188:C188">
    <cfRule type="cellIs" dxfId="55" priority="56" stopIfTrue="1" operator="equal">
      <formula>A187</formula>
    </cfRule>
    <cfRule type="cellIs" dxfId="54" priority="57" stopIfTrue="1" operator="equal">
      <formula>0</formula>
    </cfRule>
  </conditionalFormatting>
  <conditionalFormatting sqref="A189:C189">
    <cfRule type="cellIs" dxfId="53" priority="54" stopIfTrue="1" operator="equal">
      <formula>A188</formula>
    </cfRule>
    <cfRule type="cellIs" dxfId="52" priority="55" stopIfTrue="1" operator="equal">
      <formula>0</formula>
    </cfRule>
  </conditionalFormatting>
  <conditionalFormatting sqref="A190:C190">
    <cfRule type="cellIs" dxfId="51" priority="52" stopIfTrue="1" operator="equal">
      <formula>A189</formula>
    </cfRule>
    <cfRule type="cellIs" dxfId="50" priority="53" stopIfTrue="1" operator="equal">
      <formula>0</formula>
    </cfRule>
  </conditionalFormatting>
  <conditionalFormatting sqref="A191:C191">
    <cfRule type="cellIs" dxfId="49" priority="50" stopIfTrue="1" operator="equal">
      <formula>A190</formula>
    </cfRule>
    <cfRule type="cellIs" dxfId="48" priority="51" stopIfTrue="1" operator="equal">
      <formula>0</formula>
    </cfRule>
  </conditionalFormatting>
  <conditionalFormatting sqref="A192:C192">
    <cfRule type="cellIs" dxfId="47" priority="48" stopIfTrue="1" operator="equal">
      <formula>A191</formula>
    </cfRule>
    <cfRule type="cellIs" dxfId="46" priority="49" stopIfTrue="1" operator="equal">
      <formula>0</formula>
    </cfRule>
  </conditionalFormatting>
  <conditionalFormatting sqref="A193:C193">
    <cfRule type="cellIs" dxfId="45" priority="46" stopIfTrue="1" operator="equal">
      <formula>A192</formula>
    </cfRule>
    <cfRule type="cellIs" dxfId="44" priority="47" stopIfTrue="1" operator="equal">
      <formula>0</formula>
    </cfRule>
  </conditionalFormatting>
  <conditionalFormatting sqref="A194:C194">
    <cfRule type="cellIs" dxfId="43" priority="44" stopIfTrue="1" operator="equal">
      <formula>A193</formula>
    </cfRule>
    <cfRule type="cellIs" dxfId="42" priority="45" stopIfTrue="1" operator="equal">
      <formula>0</formula>
    </cfRule>
  </conditionalFormatting>
  <conditionalFormatting sqref="A195:C195">
    <cfRule type="cellIs" dxfId="41" priority="42" stopIfTrue="1" operator="equal">
      <formula>A194</formula>
    </cfRule>
    <cfRule type="cellIs" dxfId="40" priority="43" stopIfTrue="1" operator="equal">
      <formula>0</formula>
    </cfRule>
  </conditionalFormatting>
  <conditionalFormatting sqref="A196:C196">
    <cfRule type="cellIs" dxfId="39" priority="40" stopIfTrue="1" operator="equal">
      <formula>A195</formula>
    </cfRule>
    <cfRule type="cellIs" dxfId="38" priority="41" stopIfTrue="1" operator="equal">
      <formula>0</formula>
    </cfRule>
  </conditionalFormatting>
  <conditionalFormatting sqref="A197:C197">
    <cfRule type="cellIs" dxfId="37" priority="38" stopIfTrue="1" operator="equal">
      <formula>A196</formula>
    </cfRule>
    <cfRule type="cellIs" dxfId="36" priority="39" stopIfTrue="1" operator="equal">
      <formula>0</formula>
    </cfRule>
  </conditionalFormatting>
  <conditionalFormatting sqref="A198:C198">
    <cfRule type="cellIs" dxfId="35" priority="36" stopIfTrue="1" operator="equal">
      <formula>A197</formula>
    </cfRule>
    <cfRule type="cellIs" dxfId="34" priority="37" stopIfTrue="1" operator="equal">
      <formula>0</formula>
    </cfRule>
  </conditionalFormatting>
  <conditionalFormatting sqref="A199:C199">
    <cfRule type="cellIs" dxfId="33" priority="34" stopIfTrue="1" operator="equal">
      <formula>A198</formula>
    </cfRule>
    <cfRule type="cellIs" dxfId="32" priority="35" stopIfTrue="1" operator="equal">
      <formula>0</formula>
    </cfRule>
  </conditionalFormatting>
  <conditionalFormatting sqref="A200:C200">
    <cfRule type="cellIs" dxfId="31" priority="32" stopIfTrue="1" operator="equal">
      <formula>A199</formula>
    </cfRule>
    <cfRule type="cellIs" dxfId="30" priority="33" stopIfTrue="1" operator="equal">
      <formula>0</formula>
    </cfRule>
  </conditionalFormatting>
  <conditionalFormatting sqref="A201:C201">
    <cfRule type="cellIs" dxfId="29" priority="30" stopIfTrue="1" operator="equal">
      <formula>A200</formula>
    </cfRule>
    <cfRule type="cellIs" dxfId="28" priority="31" stopIfTrue="1" operator="equal">
      <formula>0</formula>
    </cfRule>
  </conditionalFormatting>
  <conditionalFormatting sqref="A202:C202">
    <cfRule type="cellIs" dxfId="27" priority="28" stopIfTrue="1" operator="equal">
      <formula>A201</formula>
    </cfRule>
    <cfRule type="cellIs" dxfId="26" priority="29" stopIfTrue="1" operator="equal">
      <formula>0</formula>
    </cfRule>
  </conditionalFormatting>
  <conditionalFormatting sqref="A203:C203">
    <cfRule type="cellIs" dxfId="25" priority="26" stopIfTrue="1" operator="equal">
      <formula>A202</formula>
    </cfRule>
    <cfRule type="cellIs" dxfId="24" priority="27" stopIfTrue="1" operator="equal">
      <formula>0</formula>
    </cfRule>
  </conditionalFormatting>
  <conditionalFormatting sqref="A204:C204">
    <cfRule type="cellIs" dxfId="23" priority="24" stopIfTrue="1" operator="equal">
      <formula>A203</formula>
    </cfRule>
    <cfRule type="cellIs" dxfId="22" priority="25" stopIfTrue="1" operator="equal">
      <formula>0</formula>
    </cfRule>
  </conditionalFormatting>
  <conditionalFormatting sqref="A205:C205">
    <cfRule type="cellIs" dxfId="21" priority="22" stopIfTrue="1" operator="equal">
      <formula>A204</formula>
    </cfRule>
    <cfRule type="cellIs" dxfId="20" priority="23" stopIfTrue="1" operator="equal">
      <formula>0</formula>
    </cfRule>
  </conditionalFormatting>
  <conditionalFormatting sqref="A206:C206">
    <cfRule type="cellIs" dxfId="19" priority="20" stopIfTrue="1" operator="equal">
      <formula>A205</formula>
    </cfRule>
    <cfRule type="cellIs" dxfId="18" priority="21" stopIfTrue="1" operator="equal">
      <formula>0</formula>
    </cfRule>
  </conditionalFormatting>
  <conditionalFormatting sqref="A207:C207">
    <cfRule type="cellIs" dxfId="17" priority="18" stopIfTrue="1" operator="equal">
      <formula>A206</formula>
    </cfRule>
    <cfRule type="cellIs" dxfId="16" priority="19" stopIfTrue="1" operator="equal">
      <formula>0</formula>
    </cfRule>
  </conditionalFormatting>
  <conditionalFormatting sqref="A208:C208">
    <cfRule type="cellIs" dxfId="15" priority="16" stopIfTrue="1" operator="equal">
      <formula>A207</formula>
    </cfRule>
    <cfRule type="cellIs" dxfId="14" priority="17" stopIfTrue="1" operator="equal">
      <formula>0</formula>
    </cfRule>
  </conditionalFormatting>
  <conditionalFormatting sqref="A209:C209">
    <cfRule type="cellIs" dxfId="13" priority="14" stopIfTrue="1" operator="equal">
      <formula>A208</formula>
    </cfRule>
    <cfRule type="cellIs" dxfId="12" priority="15" stopIfTrue="1" operator="equal">
      <formula>0</formula>
    </cfRule>
  </conditionalFormatting>
  <conditionalFormatting sqref="A210:C210">
    <cfRule type="cellIs" dxfId="11" priority="12" stopIfTrue="1" operator="equal">
      <formula>A209</formula>
    </cfRule>
    <cfRule type="cellIs" dxfId="10" priority="13" stopIfTrue="1" operator="equal">
      <formula>0</formula>
    </cfRule>
  </conditionalFormatting>
  <conditionalFormatting sqref="A211:C211">
    <cfRule type="cellIs" dxfId="9" priority="10" stopIfTrue="1" operator="equal">
      <formula>A210</formula>
    </cfRule>
    <cfRule type="cellIs" dxfId="8" priority="11" stopIfTrue="1" operator="equal">
      <formula>0</formula>
    </cfRule>
  </conditionalFormatting>
  <conditionalFormatting sqref="A212:C212">
    <cfRule type="cellIs" dxfId="7" priority="8" stopIfTrue="1" operator="equal">
      <formula>A211</formula>
    </cfRule>
    <cfRule type="cellIs" dxfId="6" priority="9" stopIfTrue="1" operator="equal">
      <formula>0</formula>
    </cfRule>
  </conditionalFormatting>
  <conditionalFormatting sqref="A213:C213">
    <cfRule type="cellIs" dxfId="5" priority="6" stopIfTrue="1" operator="equal">
      <formula>A212</formula>
    </cfRule>
    <cfRule type="cellIs" dxfId="4" priority="7" stopIfTrue="1" operator="equal">
      <formula>0</formula>
    </cfRule>
  </conditionalFormatting>
  <conditionalFormatting sqref="A214:C214">
    <cfRule type="cellIs" dxfId="3" priority="4" stopIfTrue="1" operator="equal">
      <formula>A213</formula>
    </cfRule>
    <cfRule type="cellIs" dxfId="2" priority="5" stopIfTrue="1" operator="equal">
      <formula>0</formula>
    </cfRule>
  </conditionalFormatting>
  <conditionalFormatting sqref="A215:C215">
    <cfRule type="cellIs" dxfId="1" priority="2" stopIfTrue="1" operator="equal">
      <formula>A214</formula>
    </cfRule>
    <cfRule type="cellIs" dxfId="0" priority="3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4" fitToHeight="500" orientation="landscape" r:id="rId1"/>
  <headerFooter alignWithMargins="0"/>
  <rowBreaks count="11" manualBreakCount="11">
    <brk id="37" max="76" man="1"/>
    <brk id="87" max="76" man="1"/>
    <brk id="132" max="76" man="1"/>
    <brk id="141" max="76" man="1"/>
    <brk id="154" max="76" man="1"/>
    <brk id="169" max="76" man="1"/>
    <brk id="184" max="76" man="1"/>
    <brk id="197" max="76" man="1"/>
    <brk id="212" max="76" man="1"/>
    <brk id="269" max="76" man="1"/>
    <brk id="310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КПК1216011 </vt:lpstr>
      <vt:lpstr>'Додаток2 КПК1216011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ugkx551_1</cp:lastModifiedBy>
  <cp:lastPrinted>2021-11-22T14:08:40Z</cp:lastPrinted>
  <dcterms:created xsi:type="dcterms:W3CDTF">2016-07-02T12:27:50Z</dcterms:created>
  <dcterms:modified xsi:type="dcterms:W3CDTF">2021-11-23T14:47:49Z</dcterms:modified>
</cp:coreProperties>
</file>