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tabRatio="604" activeTab="0"/>
  </bookViews>
  <sheets>
    <sheet name="КЕМ" sheetId="1" r:id="rId1"/>
  </sheets>
  <definedNames>
    <definedName name="_xlnm.Print_Area" localSheetId="0">'КЕМ'!$A$1:$J$36</definedName>
  </definedNames>
  <calcPr fullCalcOnLoad="1" refMode="R1C1"/>
</workbook>
</file>

<file path=xl/sharedStrings.xml><?xml version="1.0" encoding="utf-8"?>
<sst xmlns="http://schemas.openxmlformats.org/spreadsheetml/2006/main" count="66" uniqueCount="42">
  <si>
    <t>№ з/п</t>
  </si>
  <si>
    <t>Інформація щодо ремонту вудиць та доріг міста Кривого Рогу станом на 01.01.2023</t>
  </si>
  <si>
    <t>Найменування</t>
  </si>
  <si>
    <t>Ширина/довжина дороги, м</t>
  </si>
  <si>
    <t>Відремонтована площа ділянки, кв.м</t>
  </si>
  <si>
    <t>Товщина дорожнього покриття, мм</t>
  </si>
  <si>
    <t>Матеріали</t>
  </si>
  <si>
    <t>Види робіт</t>
  </si>
  <si>
    <t>Вартість робіт, грн.</t>
  </si>
  <si>
    <t>Гарантійний строк</t>
  </si>
  <si>
    <t>Виконавці робіт</t>
  </si>
  <si>
    <t>ТЕРНІВСЬКИЙ</t>
  </si>
  <si>
    <t>ТОВ "Весташляхбуд"</t>
  </si>
  <si>
    <t>ПОКРОВСЬКИЙ</t>
  </si>
  <si>
    <t>САКСАГАНСЬКИЙ</t>
  </si>
  <si>
    <t>МЕТАЛУРГІЙНИЙ</t>
  </si>
  <si>
    <t>вулиця Нікопольське шосе</t>
  </si>
  <si>
    <t>суміші асфальтобетонні</t>
  </si>
  <si>
    <t xml:space="preserve">фрезерування, розбирання щебеневих покритів, розливання в'яжучих матеріалів, улаштування бітумно-каучукової стрічки, улаштування вирівнювального та верхнього шарів, укочування, навантаження та вивезення будівельного сміття </t>
  </si>
  <si>
    <t>5 років</t>
  </si>
  <si>
    <t>ДОВГИНЦІВСЬКИЙ</t>
  </si>
  <si>
    <t>вулиця Дніпровське шосе</t>
  </si>
  <si>
    <t>3852              5664</t>
  </si>
  <si>
    <t>60                       50</t>
  </si>
  <si>
    <t xml:space="preserve">фрезерування, розбирання асфальтобетонних покритів механізованим способом, розбирання щебеневих покритів, розробка грунту в траншеях та котлованах екскаваторами з навантаженням на автомобілі-самоскиди, перевезення грунту, улаштування підстильних та вирівнюючих шарів основи, розливання в'яжучих матеріалів, улаштування бітумно-каучукової стрічки, улаштування вирівнювального та верхнього шарів, укочування,укріплення узбіччя гравійною сумішшю, навантаження та вивезення будівельного сміття </t>
  </si>
  <si>
    <t xml:space="preserve">фрезерування, розливання в'яжучих матеріалів, улаштування бітумно-каучукової стрічки, улаштування вирівнювального та верхнього шарів, укочування, навантаження та вивезення будівельного сміття </t>
  </si>
  <si>
    <t>ЦЕНТРАЛЬНО-МІСЬКИЙ</t>
  </si>
  <si>
    <t>вулиця Кобилянського,                                      проспект Миру</t>
  </si>
  <si>
    <t xml:space="preserve">фрезерування, розбирання асфальтобетонних покритів механізованим способом, розбирання щебеневих покритів, розробка грунту в траншеях та котлованах екскаваторами з навантаженням на автомобілі-самоскиди, перевезення грунту, розбирання бортових каменів, планування площ ручним способом, установлення бортових каменів, улаштування підстильних та вирівнюючих шарів основи, розливання в'яжучих матеріалів, улаштування бітумно-каучукової стрічки, улаштування вирівнювального та верхнього шарів, укочування, навантаження та вивезення будівельного сміття </t>
  </si>
  <si>
    <t>вулиця Лермонтова</t>
  </si>
  <si>
    <t>842                          230</t>
  </si>
  <si>
    <t>60                                    50</t>
  </si>
  <si>
    <t xml:space="preserve">фрезерування, розбирання асфальтобетонних покритів механізованим способом, розбирання щебеневих покритів, розробка грунту в траншеях та котлованах екскаваторами з навантаженням на автомобілі-самоскиди, перевезення грунту, розбирання бортових каменів, планування площ ручним способом, установлення бортових каменів та поребриків, улаштування підстильних та вирівнюючих шарів основи, розливання в'яжучих матеріалів, улаштування бітумно-каучукової стрічки, улаштування вирівнювального та верхнього шарів, укочування, навантаження та вивезення будівельного сміття </t>
  </si>
  <si>
    <t>вулиця Старовокзальна</t>
  </si>
  <si>
    <t>вулиця Сил спеціальних операцій (колишня вулиця Мерецкова)</t>
  </si>
  <si>
    <t xml:space="preserve">фрезерування, розбирання асфальтобетонних покритів механізованим способом, розбирання щебеневих покритів, розробка грунту в траншеях та котлованах екскаваторами з навантаженням на автомобілі-самоскиди, перевезення грунту, розбирання бортових каменів, планування площ ручним способом, установлення бортових каменів та поребриків, улаштування підстильних та вирівнюючих шарів основи, розливання вяжучих матеріалів, улаштування бітумно-каучукової стрічки, улаштування вирівнювального та верхнього шарів, укочування,укріплення узбіччя гравійною сумішшю, навантаження та вивезення будівельного сміття </t>
  </si>
  <si>
    <t>вулиця Піхотинська</t>
  </si>
  <si>
    <t xml:space="preserve">фрезерування, розбирання асфальтобетонних покритів механізованим способом, розбирання щебеневих покритів, розробка грунту в траншеях та котлованах екскаваторами з навантаженням на автомобілі-самоскиди, перевезення грунту, планування площ ручним способом, установлення бортових каменів та поребриків, улаштування підстильних та вирівнюючих шарів основи, розливання в'яжучих матеріалів, улаштування бітумно-каучукової стрічки, улаштування вирівнювального та верхнього шарів, укочування,укріплення узбіччя гравійною сумішшю, улаштування водоскиду, навантаження та вивезення будівельного сміття </t>
  </si>
  <si>
    <t>вудиця Миколаївське шосе</t>
  </si>
  <si>
    <t xml:space="preserve">фрезерування, розбирання асфальтобетонних покритів механізованим способом, розбирання щебеневих покритів, розробка грунту в траншеях та котлованах екскаваторами з навантаженням на автомобілі-самоскиди, перевезення грунту, улаштування підстильних та вирівнюючих шарів основи, розливання в'яжучих матеріалів, улаштування бітумно-каучукової стрічки, улаштування вирівнювального та верхнього шарів, навантаження та вивезення будівельного сміття </t>
  </si>
  <si>
    <t>вулиця 129-ї бригади територіальної оборони (колишня вулиця Купріна)</t>
  </si>
  <si>
    <t xml:space="preserve">фрезерування, розбирання асфальтобетонних покритів механізованим способом, розбирання щебеневих покритів, розробка грунту в траншеях та котлованах екскаваторами з навантаженням на автомобілі-самоскиди, перевезення грунту, улаштування підстильних та вирівнюючих шарів основи, розливання в'яжучих матеріалів, улаштування бітумно-каучукової стрічки, улаштування вирівнювального та верхнього шарів, укочування,укріплення узбіччя гравійною сумішшю, улаштування водоскиду, навантаження та вивезення будівельного сміття </t>
  </si>
</sst>
</file>

<file path=xl/styles.xml><?xml version="1.0" encoding="utf-8"?>
<styleSheet xmlns="http://schemas.openxmlformats.org/spreadsheetml/2006/main">
  <numFmts count="6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"/>
    <numFmt numFmtId="210" formatCode="0.0000"/>
    <numFmt numFmtId="211" formatCode="0.00;[Red]0.00"/>
    <numFmt numFmtId="212" formatCode="0.00000"/>
    <numFmt numFmtId="213" formatCode="0.000000"/>
    <numFmt numFmtId="214" formatCode="0.0000000"/>
    <numFmt numFmtId="215" formatCode="[$-422]d\ mmmm\ yyyy&quot; р.&quot;"/>
    <numFmt numFmtId="216" formatCode="mmm/yyyy"/>
    <numFmt numFmtId="217" formatCode="dd/mm/yy;@"/>
    <numFmt numFmtId="218" formatCode="#.##0.00"/>
    <numFmt numFmtId="219" formatCode="[$-FC19]d\ mmmm\ yyyy\ \г\."/>
    <numFmt numFmtId="220" formatCode="[$-FC19]d\ mmmm\ yyyy\ &quot;г.&quot;"/>
    <numFmt numFmtId="221" formatCode="[$-419]d\ mmm\ yy;@"/>
  </numFmts>
  <fonts count="50">
    <font>
      <sz val="10"/>
      <name val="Arial"/>
      <family val="0"/>
    </font>
    <font>
      <sz val="12"/>
      <name val="Times New Roman"/>
      <family val="1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>
      <alignment horizontal="right" vertical="center"/>
      <protection/>
    </xf>
    <xf numFmtId="0" fontId="2" fillId="20" borderId="0">
      <alignment horizontal="left" vertic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44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4" fontId="44" fillId="34" borderId="13" xfId="0" applyNumberFormat="1" applyFont="1" applyFill="1" applyBorder="1" applyAlignment="1">
      <alignment horizontal="center" vertical="center" wrapText="1"/>
    </xf>
    <xf numFmtId="4" fontId="44" fillId="34" borderId="13" xfId="0" applyNumberFormat="1" applyFont="1" applyFill="1" applyBorder="1" applyAlignment="1">
      <alignment horizontal="center" vertical="center"/>
    </xf>
    <xf numFmtId="49" fontId="44" fillId="34" borderId="13" xfId="0" applyNumberFormat="1" applyFont="1" applyFill="1" applyBorder="1" applyAlignment="1">
      <alignment horizontal="center" vertical="center"/>
    </xf>
    <xf numFmtId="49" fontId="44" fillId="34" borderId="13" xfId="0" applyNumberFormat="1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4" fontId="44" fillId="34" borderId="10" xfId="0" applyNumberFormat="1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3" fontId="44" fillId="34" borderId="10" xfId="0" applyNumberFormat="1" applyFont="1" applyFill="1" applyBorder="1" applyAlignment="1">
      <alignment horizontal="center" vertical="center"/>
    </xf>
    <xf numFmtId="3" fontId="44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4" fillId="34" borderId="10" xfId="0" applyNumberFormat="1" applyFont="1" applyFill="1" applyBorder="1" applyAlignment="1">
      <alignment horizontal="center" vertical="center" wrapText="1"/>
    </xf>
    <xf numFmtId="4" fontId="44" fillId="34" borderId="11" xfId="0" applyNumberFormat="1" applyFont="1" applyFill="1" applyBorder="1" applyAlignment="1">
      <alignment horizontal="center" vertical="center" wrapText="1"/>
    </xf>
    <xf numFmtId="4" fontId="45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 shrinkToFit="1"/>
    </xf>
    <xf numFmtId="4" fontId="44" fillId="34" borderId="11" xfId="0" applyNumberFormat="1" applyFont="1" applyFill="1" applyBorder="1" applyAlignment="1">
      <alignment horizontal="center" vertical="center" wrapText="1"/>
    </xf>
    <xf numFmtId="4" fontId="44" fillId="34" borderId="14" xfId="0" applyNumberFormat="1" applyFont="1" applyFill="1" applyBorder="1" applyAlignment="1">
      <alignment horizontal="center" vertical="center" wrapText="1"/>
    </xf>
    <xf numFmtId="4" fontId="44" fillId="34" borderId="15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" xfId="33"/>
    <cellStyle name="S7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00" workbookViewId="0" topLeftCell="A31">
      <selection activeCell="K41" sqref="K41"/>
    </sheetView>
  </sheetViews>
  <sheetFormatPr defaultColWidth="9.140625" defaultRowHeight="12.75"/>
  <cols>
    <col min="1" max="1" width="7.00390625" style="0" customWidth="1"/>
    <col min="2" max="2" width="20.00390625" style="0" customWidth="1"/>
    <col min="3" max="3" width="11.57421875" style="0" customWidth="1"/>
    <col min="4" max="4" width="11.8515625" style="0" customWidth="1"/>
    <col min="6" max="6" width="17.28125" style="0" customWidth="1"/>
    <col min="7" max="7" width="40.421875" style="0" customWidth="1"/>
    <col min="8" max="8" width="13.8515625" style="0" customWidth="1"/>
    <col min="9" max="9" width="10.140625" style="0" customWidth="1"/>
    <col min="10" max="10" width="17.140625" style="0" customWidth="1"/>
  </cols>
  <sheetData>
    <row r="1" spans="1:10" ht="15.75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ht="12.75">
      <c r="A3" s="36" t="s">
        <v>0</v>
      </c>
      <c r="B3" s="36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  <c r="H3" s="36" t="s">
        <v>8</v>
      </c>
      <c r="I3" s="36" t="s">
        <v>9</v>
      </c>
      <c r="J3" s="36" t="s">
        <v>10</v>
      </c>
    </row>
    <row r="4" spans="1:10" ht="12.75">
      <c r="A4" s="37"/>
      <c r="B4" s="37"/>
      <c r="C4" s="37"/>
      <c r="D4" s="37"/>
      <c r="E4" s="37"/>
      <c r="F4" s="37"/>
      <c r="G4" s="37"/>
      <c r="H4" s="37"/>
      <c r="I4" s="37"/>
      <c r="J4" s="37"/>
    </row>
    <row r="5" spans="1:10" ht="21" customHeight="1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5.75">
      <c r="A6" s="1"/>
      <c r="B6" s="2" t="s">
        <v>11</v>
      </c>
      <c r="C6" s="2"/>
      <c r="D6" s="2"/>
      <c r="E6" s="2"/>
      <c r="F6" s="2"/>
      <c r="G6" s="2"/>
      <c r="H6" s="3"/>
      <c r="I6" s="3"/>
      <c r="J6" s="3"/>
    </row>
    <row r="7" spans="1:10" ht="15.75">
      <c r="A7" s="4"/>
      <c r="B7" s="5"/>
      <c r="C7" s="6"/>
      <c r="D7" s="7"/>
      <c r="E7" s="6"/>
      <c r="F7" s="6"/>
      <c r="G7" s="6"/>
      <c r="H7" s="8"/>
      <c r="I7" s="9"/>
      <c r="J7" s="33" t="s">
        <v>12</v>
      </c>
    </row>
    <row r="8" spans="1:10" ht="15.75">
      <c r="A8" s="4"/>
      <c r="B8" s="5"/>
      <c r="C8" s="10"/>
      <c r="D8" s="7"/>
      <c r="E8" s="6"/>
      <c r="F8" s="6"/>
      <c r="G8" s="6"/>
      <c r="H8" s="8"/>
      <c r="I8" s="9"/>
      <c r="J8" s="35"/>
    </row>
    <row r="9" spans="1:10" ht="15.75">
      <c r="A9" s="1"/>
      <c r="B9" s="11" t="s">
        <v>13</v>
      </c>
      <c r="C9" s="11"/>
      <c r="D9" s="11"/>
      <c r="E9" s="11"/>
      <c r="F9" s="11"/>
      <c r="G9" s="11"/>
      <c r="H9" s="12"/>
      <c r="I9" s="12"/>
      <c r="J9" s="3"/>
    </row>
    <row r="10" spans="1:10" ht="15.75">
      <c r="A10" s="1"/>
      <c r="B10" s="5"/>
      <c r="C10" s="13"/>
      <c r="D10" s="14"/>
      <c r="E10" s="6"/>
      <c r="F10" s="6"/>
      <c r="G10" s="6"/>
      <c r="H10" s="14"/>
      <c r="I10" s="9"/>
      <c r="J10" s="33" t="s">
        <v>12</v>
      </c>
    </row>
    <row r="11" spans="1:10" ht="15.75">
      <c r="A11" s="1"/>
      <c r="B11" s="15"/>
      <c r="C11" s="15"/>
      <c r="D11" s="16"/>
      <c r="E11" s="5"/>
      <c r="F11" s="6"/>
      <c r="G11" s="5"/>
      <c r="H11" s="14"/>
      <c r="I11" s="8"/>
      <c r="J11" s="34"/>
    </row>
    <row r="12" spans="1:10" ht="15.75">
      <c r="A12" s="1"/>
      <c r="B12" s="17" t="s">
        <v>14</v>
      </c>
      <c r="C12" s="17"/>
      <c r="D12" s="17"/>
      <c r="E12" s="17"/>
      <c r="F12" s="17"/>
      <c r="G12" s="17"/>
      <c r="H12" s="12"/>
      <c r="I12" s="12"/>
      <c r="J12" s="3"/>
    </row>
    <row r="13" spans="1:10" ht="15.75">
      <c r="A13" s="1"/>
      <c r="B13" s="5"/>
      <c r="C13" s="13"/>
      <c r="D13" s="18"/>
      <c r="E13" s="6"/>
      <c r="F13" s="6"/>
      <c r="G13" s="6"/>
      <c r="H13" s="8"/>
      <c r="I13" s="9"/>
      <c r="J13" s="33"/>
    </row>
    <row r="14" spans="1:10" ht="15.75">
      <c r="A14" s="1"/>
      <c r="B14" s="5"/>
      <c r="C14" s="5"/>
      <c r="D14" s="19"/>
      <c r="E14" s="6"/>
      <c r="F14" s="6"/>
      <c r="G14" s="6"/>
      <c r="H14" s="14"/>
      <c r="I14" s="9"/>
      <c r="J14" s="34"/>
    </row>
    <row r="15" spans="1:10" ht="15.75">
      <c r="A15" s="1"/>
      <c r="B15" s="17" t="s">
        <v>15</v>
      </c>
      <c r="C15" s="17"/>
      <c r="D15" s="17"/>
      <c r="E15" s="17"/>
      <c r="F15" s="17"/>
      <c r="G15" s="17"/>
      <c r="H15" s="3"/>
      <c r="I15" s="3"/>
      <c r="J15" s="3"/>
    </row>
    <row r="16" spans="1:10" ht="128.25" customHeight="1">
      <c r="A16" s="20">
        <v>1</v>
      </c>
      <c r="B16" s="21" t="s">
        <v>16</v>
      </c>
      <c r="C16" s="21"/>
      <c r="D16" s="22">
        <f>4183</f>
        <v>4183</v>
      </c>
      <c r="E16" s="21">
        <v>50</v>
      </c>
      <c r="F16" s="21" t="s">
        <v>17</v>
      </c>
      <c r="G16" s="21" t="s">
        <v>18</v>
      </c>
      <c r="H16" s="23">
        <v>10056278.4</v>
      </c>
      <c r="I16" s="24" t="s">
        <v>19</v>
      </c>
      <c r="J16" s="22" t="s">
        <v>12</v>
      </c>
    </row>
    <row r="17" spans="1:10" ht="16.5">
      <c r="A17" s="1"/>
      <c r="B17" s="25"/>
      <c r="C17" s="25"/>
      <c r="D17" s="26"/>
      <c r="E17" s="6"/>
      <c r="F17" s="6"/>
      <c r="G17" s="6"/>
      <c r="H17" s="27"/>
      <c r="I17" s="9"/>
      <c r="J17" s="28"/>
    </row>
    <row r="18" spans="1:10" ht="15.75">
      <c r="A18" s="1"/>
      <c r="B18" s="17" t="s">
        <v>20</v>
      </c>
      <c r="C18" s="17"/>
      <c r="D18" s="17"/>
      <c r="E18" s="6"/>
      <c r="F18" s="17"/>
      <c r="G18" s="17"/>
      <c r="H18" s="29"/>
      <c r="I18" s="3"/>
      <c r="J18" s="3"/>
    </row>
    <row r="19" spans="1:10" ht="239.25" customHeight="1">
      <c r="A19" s="20">
        <v>1</v>
      </c>
      <c r="B19" s="21" t="s">
        <v>21</v>
      </c>
      <c r="C19" s="30"/>
      <c r="D19" s="22" t="s">
        <v>22</v>
      </c>
      <c r="E19" s="21" t="s">
        <v>23</v>
      </c>
      <c r="F19" s="21" t="s">
        <v>17</v>
      </c>
      <c r="G19" s="21" t="s">
        <v>24</v>
      </c>
      <c r="H19" s="23">
        <v>26184585.6</v>
      </c>
      <c r="I19" s="24" t="s">
        <v>19</v>
      </c>
      <c r="J19" s="33" t="s">
        <v>12</v>
      </c>
    </row>
    <row r="20" spans="1:10" ht="94.5">
      <c r="A20" s="20">
        <v>2</v>
      </c>
      <c r="B20" s="21" t="s">
        <v>16</v>
      </c>
      <c r="C20" s="21"/>
      <c r="D20" s="22">
        <f>1072+178</f>
        <v>1250</v>
      </c>
      <c r="E20" s="21">
        <v>50</v>
      </c>
      <c r="F20" s="21" t="s">
        <v>17</v>
      </c>
      <c r="G20" s="21" t="s">
        <v>25</v>
      </c>
      <c r="H20" s="23">
        <v>1901725.2</v>
      </c>
      <c r="I20" s="24" t="s">
        <v>19</v>
      </c>
      <c r="J20" s="35"/>
    </row>
    <row r="21" spans="1:10" ht="15.75">
      <c r="A21" s="1"/>
      <c r="B21" s="5"/>
      <c r="C21" s="1"/>
      <c r="D21" s="14"/>
      <c r="E21" s="6"/>
      <c r="F21" s="6"/>
      <c r="G21" s="6"/>
      <c r="H21" s="27"/>
      <c r="I21" s="9"/>
      <c r="J21" s="35"/>
    </row>
    <row r="22" spans="1:10" ht="16.5">
      <c r="A22" s="1"/>
      <c r="B22" s="25"/>
      <c r="C22" s="25"/>
      <c r="D22" s="26"/>
      <c r="E22" s="6"/>
      <c r="F22" s="6"/>
      <c r="G22" s="6"/>
      <c r="H22" s="27"/>
      <c r="I22" s="9"/>
      <c r="J22" s="35"/>
    </row>
    <row r="23" spans="1:10" ht="16.5">
      <c r="A23" s="1"/>
      <c r="B23" s="25"/>
      <c r="C23" s="25"/>
      <c r="D23" s="26"/>
      <c r="E23" s="6"/>
      <c r="F23" s="25"/>
      <c r="G23" s="25"/>
      <c r="H23" s="27"/>
      <c r="I23" s="8"/>
      <c r="J23" s="34"/>
    </row>
    <row r="24" spans="1:10" ht="15.75">
      <c r="A24" s="1"/>
      <c r="B24" s="17" t="s">
        <v>26</v>
      </c>
      <c r="C24" s="17"/>
      <c r="D24" s="17"/>
      <c r="E24" s="6"/>
      <c r="F24" s="17"/>
      <c r="G24" s="17"/>
      <c r="H24" s="3"/>
      <c r="I24" s="3"/>
      <c r="J24" s="3"/>
    </row>
    <row r="25" spans="1:10" ht="273" customHeight="1">
      <c r="A25" s="20">
        <v>1</v>
      </c>
      <c r="B25" s="21" t="s">
        <v>27</v>
      </c>
      <c r="C25" s="31"/>
      <c r="D25" s="30">
        <f>2865+293+88+570+68.5+336+240+24+1138+72.7</f>
        <v>5695.2</v>
      </c>
      <c r="E25" s="21">
        <v>50</v>
      </c>
      <c r="F25" s="21" t="s">
        <v>17</v>
      </c>
      <c r="G25" s="21" t="s">
        <v>28</v>
      </c>
      <c r="H25" s="23">
        <v>14997637.2</v>
      </c>
      <c r="I25" s="24" t="s">
        <v>19</v>
      </c>
      <c r="J25" s="33" t="s">
        <v>12</v>
      </c>
    </row>
    <row r="26" spans="1:10" ht="283.5">
      <c r="A26" s="20">
        <v>2</v>
      </c>
      <c r="B26" s="21" t="s">
        <v>29</v>
      </c>
      <c r="C26" s="31"/>
      <c r="D26" s="22" t="s">
        <v>30</v>
      </c>
      <c r="E26" s="21" t="s">
        <v>31</v>
      </c>
      <c r="F26" s="21" t="s">
        <v>17</v>
      </c>
      <c r="G26" s="21" t="s">
        <v>32</v>
      </c>
      <c r="H26" s="23">
        <v>2862985.2</v>
      </c>
      <c r="I26" s="24" t="s">
        <v>19</v>
      </c>
      <c r="J26" s="35"/>
    </row>
    <row r="27" spans="1:10" ht="283.5">
      <c r="A27" s="20">
        <v>3</v>
      </c>
      <c r="B27" s="21" t="s">
        <v>33</v>
      </c>
      <c r="C27" s="31"/>
      <c r="D27" s="30">
        <f>3000+608+2335+480+6470+3110+975+570+580+135.5+465+1271.5+270+6642+1673.4</f>
        <v>28585.4</v>
      </c>
      <c r="E27" s="21">
        <v>50</v>
      </c>
      <c r="F27" s="21" t="s">
        <v>17</v>
      </c>
      <c r="G27" s="21" t="s">
        <v>32</v>
      </c>
      <c r="H27" s="23">
        <v>123591626.4</v>
      </c>
      <c r="I27" s="24" t="s">
        <v>19</v>
      </c>
      <c r="J27" s="35"/>
    </row>
    <row r="28" spans="1:10" ht="291.75" customHeight="1">
      <c r="A28" s="20">
        <v>4</v>
      </c>
      <c r="B28" s="32" t="s">
        <v>34</v>
      </c>
      <c r="C28" s="31"/>
      <c r="D28" s="30">
        <f>2275+528+131+4770+231.5</f>
        <v>7935.5</v>
      </c>
      <c r="E28" s="21">
        <v>50</v>
      </c>
      <c r="F28" s="21" t="s">
        <v>17</v>
      </c>
      <c r="G28" s="21" t="s">
        <v>35</v>
      </c>
      <c r="H28" s="23">
        <v>21225688.8</v>
      </c>
      <c r="I28" s="24" t="s">
        <v>19</v>
      </c>
      <c r="J28" s="35"/>
    </row>
    <row r="29" spans="1:10" ht="299.25">
      <c r="A29" s="20">
        <v>5</v>
      </c>
      <c r="B29" s="32" t="s">
        <v>36</v>
      </c>
      <c r="C29" s="31"/>
      <c r="D29" s="30">
        <f>3476+515</f>
        <v>3991</v>
      </c>
      <c r="E29" s="21">
        <v>50</v>
      </c>
      <c r="F29" s="21" t="s">
        <v>17</v>
      </c>
      <c r="G29" s="21" t="s">
        <v>37</v>
      </c>
      <c r="H29" s="23">
        <v>19645263.6</v>
      </c>
      <c r="I29" s="24" t="s">
        <v>19</v>
      </c>
      <c r="J29" s="35"/>
    </row>
    <row r="30" spans="1:10" ht="220.5">
      <c r="A30" s="20">
        <v>6</v>
      </c>
      <c r="B30" s="32" t="s">
        <v>38</v>
      </c>
      <c r="C30" s="31"/>
      <c r="D30" s="30">
        <f>126+864+6811+156</f>
        <v>7957</v>
      </c>
      <c r="E30" s="21">
        <v>50</v>
      </c>
      <c r="F30" s="21" t="s">
        <v>17</v>
      </c>
      <c r="G30" s="21" t="s">
        <v>39</v>
      </c>
      <c r="H30" s="23">
        <v>43158751.2</v>
      </c>
      <c r="I30" s="24" t="s">
        <v>19</v>
      </c>
      <c r="J30" s="35"/>
    </row>
    <row r="31" spans="1:10" ht="261.75" customHeight="1">
      <c r="A31" s="20">
        <v>7</v>
      </c>
      <c r="B31" s="32" t="s">
        <v>40</v>
      </c>
      <c r="C31" s="31"/>
      <c r="D31" s="30">
        <f>5715+1253</f>
        <v>6968</v>
      </c>
      <c r="E31" s="21">
        <v>50</v>
      </c>
      <c r="F31" s="21" t="s">
        <v>17</v>
      </c>
      <c r="G31" s="21" t="s">
        <v>41</v>
      </c>
      <c r="H31" s="23">
        <v>24081080.4</v>
      </c>
      <c r="I31" s="24" t="s">
        <v>19</v>
      </c>
      <c r="J31" s="35"/>
    </row>
  </sheetData>
  <sheetProtection/>
  <mergeCells count="16">
    <mergeCell ref="A1:J1"/>
    <mergeCell ref="A3:A5"/>
    <mergeCell ref="B3:B5"/>
    <mergeCell ref="C3:C5"/>
    <mergeCell ref="D3:D5"/>
    <mergeCell ref="E3:E5"/>
    <mergeCell ref="J10:J11"/>
    <mergeCell ref="J13:J14"/>
    <mergeCell ref="J19:J23"/>
    <mergeCell ref="J25:J31"/>
    <mergeCell ref="F3:F5"/>
    <mergeCell ref="G3:G5"/>
    <mergeCell ref="H3:H5"/>
    <mergeCell ref="I3:I5"/>
    <mergeCell ref="J3:J5"/>
    <mergeCell ref="J7:J8"/>
  </mergeCells>
  <printOptions/>
  <pageMargins left="0.23622047244094488" right="0.23622047244094488" top="0.3543307086614173" bottom="0.3543307086614173" header="0.31496062992125984" footer="0.31496062992125984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slujba_005</cp:lastModifiedBy>
  <cp:lastPrinted>2020-05-19T10:26:18Z</cp:lastPrinted>
  <dcterms:created xsi:type="dcterms:W3CDTF">1996-10-08T23:32:33Z</dcterms:created>
  <dcterms:modified xsi:type="dcterms:W3CDTF">2024-01-25T11:43:39Z</dcterms:modified>
  <cp:category/>
  <cp:version/>
  <cp:contentType/>
  <cp:contentStatus/>
</cp:coreProperties>
</file>