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15" windowWidth="15180" windowHeight="7725" tabRatio="830" activeTab="0"/>
  </bookViews>
  <sheets>
    <sheet name="паспорт" sheetId="1" r:id="rId1"/>
    <sheet name="дод.4,5,6,7,8" sheetId="2" r:id="rId2"/>
    <sheet name="дод.9,10" sheetId="3" r:id="rId3"/>
    <sheet name="Дод11" sheetId="4" r:id="rId4"/>
  </sheets>
  <definedNames>
    <definedName name="_xlnm.Print_Area" localSheetId="1">'дод.4,5,6,7,8'!$A$1:$F$36</definedName>
  </definedNames>
  <calcPr fullCalcOnLoad="1"/>
</workbook>
</file>

<file path=xl/sharedStrings.xml><?xml version="1.0" encoding="utf-8"?>
<sst xmlns="http://schemas.openxmlformats.org/spreadsheetml/2006/main" count="313" uniqueCount="184">
  <si>
    <t>(підпис)</t>
  </si>
  <si>
    <t>(найменування бюджетної програми)</t>
  </si>
  <si>
    <t>№ з/п</t>
  </si>
  <si>
    <t>Показники</t>
  </si>
  <si>
    <t>Одиниця виміру</t>
  </si>
  <si>
    <t>Джерело інформації</t>
  </si>
  <si>
    <t>затрат</t>
  </si>
  <si>
    <t>ефективності</t>
  </si>
  <si>
    <t>якості</t>
  </si>
  <si>
    <t>1.</t>
  </si>
  <si>
    <t>2.</t>
  </si>
  <si>
    <t>3.</t>
  </si>
  <si>
    <t>4.</t>
  </si>
  <si>
    <t>5.</t>
  </si>
  <si>
    <t>ЗАТВЕРДЖЕНО</t>
  </si>
  <si>
    <t>Наказ Міністерства фінансів України</t>
  </si>
  <si>
    <t>6.</t>
  </si>
  <si>
    <t>7.</t>
  </si>
  <si>
    <t>8.</t>
  </si>
  <si>
    <t>(ініціали та прізвище)</t>
  </si>
  <si>
    <t>продукту</t>
  </si>
  <si>
    <t>%</t>
  </si>
  <si>
    <t>(найменування головного розпорядника коштів місцевого бюджету)</t>
  </si>
  <si>
    <t>(найменування місцевого фінансового органу)</t>
  </si>
  <si>
    <t xml:space="preserve">П А С П О Р Т </t>
  </si>
  <si>
    <t xml:space="preserve"> Бюджетний кодекс України (Закон від 08.07.2010 №2456-VI);   </t>
  </si>
  <si>
    <t>Закон України « Про місцеве самоврядування в Україні» від 11.07.2002 №93-IV;</t>
  </si>
  <si>
    <t>9.</t>
  </si>
  <si>
    <t>10.</t>
  </si>
  <si>
    <t>ПОГОДЖЕНО:</t>
  </si>
  <si>
    <t>Земельний кодекс України  (Закон від 25.10.2001 №2768 III);</t>
  </si>
  <si>
    <t>Усього</t>
  </si>
  <si>
    <t xml:space="preserve">наказ </t>
  </si>
  <si>
    <t xml:space="preserve"> (найменування головного розпорядника)</t>
  </si>
  <si>
    <t>(найменування відповідального виконавця)</t>
  </si>
  <si>
    <t>розрахунок</t>
  </si>
  <si>
    <t>Управління комунальної власності міста виконкому Криворізької міської ради</t>
  </si>
  <si>
    <t>Наказ/ розпорядчий документ</t>
  </si>
  <si>
    <t>Завдання 1</t>
  </si>
  <si>
    <t>технічне завдвння до конкурсних пропозицій</t>
  </si>
  <si>
    <t>Начальник управління комунальної власності міста виконкому Криворізької міської ради</t>
  </si>
  <si>
    <t xml:space="preserve">Підпрограма </t>
  </si>
  <si>
    <t>Наказ Міністерства фінансів України від 26.08.2014 №836 «Про деякі питання затвердження програмно - цільового методу складання та виконання місцевих програм" зі змінами;</t>
  </si>
  <si>
    <t xml:space="preserve">Регіональна цільова програма </t>
  </si>
  <si>
    <t>3100000</t>
  </si>
  <si>
    <t>3110000</t>
  </si>
  <si>
    <r>
      <t xml:space="preserve">бюджетної програми місцевого бюджету на </t>
    </r>
    <r>
      <rPr>
        <b/>
        <u val="single"/>
        <sz val="12"/>
        <rFont val="Times New Roman"/>
        <family val="1"/>
      </rPr>
      <t>2019</t>
    </r>
    <r>
      <rPr>
        <b/>
        <sz val="12"/>
        <rFont val="Times New Roman"/>
        <family val="1"/>
      </rPr>
      <t xml:space="preserve"> рік</t>
    </r>
  </si>
  <si>
    <t>(КФКВК)</t>
  </si>
  <si>
    <t>Підстави для виконання бюджетної програми:</t>
  </si>
  <si>
    <t>Загальний фонд</t>
  </si>
  <si>
    <t>Спеціальний фонд</t>
  </si>
  <si>
    <t>1</t>
  </si>
  <si>
    <t>Завдання</t>
  </si>
  <si>
    <t>грн.</t>
  </si>
  <si>
    <t>Напрямки використання бюджетних коштів</t>
  </si>
  <si>
    <t>Назва місцевої/регіональної програми</t>
  </si>
  <si>
    <t xml:space="preserve"> Господарський кодекс України (Закон від 16.01.2003 №436-ІV);   </t>
  </si>
  <si>
    <t xml:space="preserve"> Цивільний кодекс України (Закон від 16.01.2003 №435-ІV);   </t>
  </si>
  <si>
    <t>Закон України « Про передачу об'єктів права державної та комунальної власності» (Закон від 03.03.1998 №147/98-ВР);</t>
  </si>
  <si>
    <t>Закон України « Про іпотеку» (Закон від 05.06.2003 №898-ІV);</t>
  </si>
  <si>
    <t>Закон України « Про оренду державного та комунального майна» (Закон від 10.04.1992 №2269-ХІІ);</t>
  </si>
  <si>
    <t>Закон України « Про приватизацію майна державних підприємств» (Закон від 19.02.1997 №89/97-ВР);</t>
  </si>
  <si>
    <t>Рішення Криворізької міської ради від  24.12.2015   № 69  "Про затвердження Програми управління комунальним майном територіальної громади міста Кривого Рогу на 2016-2020 роки та розрахункового кошторису витрат коштів міського бюджету для фінансування її заходів"  зі змінами</t>
  </si>
  <si>
    <t xml:space="preserve">Закон України «Про Державний бюджет України на 2019 рік» </t>
  </si>
  <si>
    <t>Програма управління комунальним майном територіальної громади міста Кривого Рогу на 2016-2020 роки</t>
  </si>
  <si>
    <t>об'єкт</t>
  </si>
  <si>
    <t>3117693</t>
  </si>
  <si>
    <t>0490</t>
  </si>
  <si>
    <t>Інші заходи пов'язані з економічною діяльністю</t>
  </si>
  <si>
    <r>
      <t>та спеціального фонду -</t>
    </r>
    <r>
      <rPr>
        <u val="single"/>
        <sz val="12"/>
        <rFont val="Times New Roman"/>
        <family val="1"/>
      </rPr>
      <t xml:space="preserve"> 2800000</t>
    </r>
    <r>
      <rPr>
        <sz val="12"/>
        <rFont val="Times New Roman"/>
        <family val="1"/>
      </rPr>
      <t xml:space="preserve">  гривень</t>
    </r>
  </si>
  <si>
    <t xml:space="preserve">Проведення технічної інвентаризації та виготовленням технічної документації на об'єкти нерухомості </t>
  </si>
  <si>
    <t xml:space="preserve">Проведення незалежної оцінки об'єктів нерухомості та виготовлення рецензії на звіт про оцінку </t>
  </si>
  <si>
    <t>Проведення заходів по претензійно-позовній роботі</t>
  </si>
  <si>
    <t>Оплата авансового внеску для проведення виконавчого провадження</t>
  </si>
  <si>
    <t>Виконання комплексу заходів, спрямованих на схоронність та унеможливлення доступу сторонніх осіб до об'єктів нерухомого майна (одержувач коштів - КП "Парковка та реклама")</t>
  </si>
  <si>
    <t>2</t>
  </si>
  <si>
    <t>3</t>
  </si>
  <si>
    <t>4</t>
  </si>
  <si>
    <t>5</t>
  </si>
  <si>
    <t>6</t>
  </si>
  <si>
    <t>7</t>
  </si>
  <si>
    <t>8</t>
  </si>
  <si>
    <t>Розміщення в друкованих засобах масової інформації оголошень з майнових питань</t>
  </si>
  <si>
    <t xml:space="preserve">Оплата земельного податку за земельні ділянки під об'єктами комунальної власності, що надаються в орендне користування </t>
  </si>
  <si>
    <t>обсяг видатків за проведення інвентаризації об'єктів нерухомості</t>
  </si>
  <si>
    <t>кількість об'єктів, на які неохідно провести інвентаризацію</t>
  </si>
  <si>
    <t>кількість об'єктів, на які планується провести інвентаризацію</t>
  </si>
  <si>
    <t>середні видатки на 1 об'єкт, який планується проінвентаризувати</t>
  </si>
  <si>
    <t>відсоток проінвентаризованих об'єктів до тих, які необхідно проінвентаризувати</t>
  </si>
  <si>
    <t>рішення Криворізької міської ради від 26.12.2018 №3329  "Про внесення змін до рішення міської ради від 24.12.2015 №69 "Про затвердження Програми управління комунальним майном територіальної громади міста Кривого Рогу на 2016-2020 роки"</t>
  </si>
  <si>
    <t>обсяги видатків на проведення незалежної оцінки та рецензування на об'єкти нерухомості, які перебувають на балансовому обліку управління комунальної власності міста</t>
  </si>
  <si>
    <t>кількість звітів про оцінку майна та рецензій на звіти на які необхідно провести</t>
  </si>
  <si>
    <t>звіт</t>
  </si>
  <si>
    <t>реєстр об'єктів нерухомого комунального майна</t>
  </si>
  <si>
    <t>кількість звітів про оцінку майна та рецензій на звіти, що планується провести</t>
  </si>
  <si>
    <t>обсяги видатків за оплату поштового збору по пересилці позовних заяв третім особам</t>
  </si>
  <si>
    <t>кількість поштових пересилок по яким необхідно оплати послуги</t>
  </si>
  <si>
    <t>реєстр</t>
  </si>
  <si>
    <t>кількість поштових пересилок, на які планується оплата</t>
  </si>
  <si>
    <t>середні видатки на 1 поштову пересилку</t>
  </si>
  <si>
    <t xml:space="preserve">відсоток проведених поштових пересилок,  до тих, які необхідно провести </t>
  </si>
  <si>
    <t xml:space="preserve">обсяги видатків за розміщення оголошень та інформацій </t>
  </si>
  <si>
    <t>оголошень</t>
  </si>
  <si>
    <t>кількість оголошень та інформацій по яким необхідно оплати послуги</t>
  </si>
  <si>
    <t>кількість оголошень та інформацій, на які планується оплата</t>
  </si>
  <si>
    <t>середні видатки на 1 оголошення (інформацію)</t>
  </si>
  <si>
    <t>відсоток розміщених оголошень (інформацій),  до тих, які необхідно розмістити</t>
  </si>
  <si>
    <t>обсяги видатків за оплату судового збору за заяви до суду</t>
  </si>
  <si>
    <t>кількість заяв до суду, на які необхідно здійснити оплату</t>
  </si>
  <si>
    <t>заяв</t>
  </si>
  <si>
    <t>позовні заяви</t>
  </si>
  <si>
    <t>кількість заяв до суду, на які планується здійснити оплату</t>
  </si>
  <si>
    <t>середні видатки на 1 судовий збір</t>
  </si>
  <si>
    <t>обсяги видатків за оплату авансового внеску</t>
  </si>
  <si>
    <t>кількість виконавчих проваджень, на які необхідно здійснити оплату</t>
  </si>
  <si>
    <t>кількість виконавчих проваджень, на які планується здійснити оплату</t>
  </si>
  <si>
    <t>середні видатки на 1 авансовий внесок</t>
  </si>
  <si>
    <t>накази господарського суду</t>
  </si>
  <si>
    <t>обсяги видатків за оплату земельного податку</t>
  </si>
  <si>
    <t>кількість об'єктів оренди розташованих на земельних ділянках по яким необхідно оплатити податок на землю</t>
  </si>
  <si>
    <t>кількість об'єктів оренди розташованих на земельних ділянках по яким планується оплатити податок на землю</t>
  </si>
  <si>
    <t>ставка податку  за 1 кв. м ( ст. 275 ПКУ)</t>
  </si>
  <si>
    <t>середні видатки за 1 угодою в рік</t>
  </si>
  <si>
    <t>відсоток кількісті запланованих об'єктів оренди по яким неодхідно оплатити податок на землю до необхідної кількості</t>
  </si>
  <si>
    <t>шт</t>
  </si>
  <si>
    <t>укладені угоди</t>
  </si>
  <si>
    <t>кількість об'єктів, на які необхідно забезпечити схоронність та унеможливлення доступу сторонніх осіб</t>
  </si>
  <si>
    <t>кількість об'єктів, на які планується забезпечити схоронність та унеможливлення доступу сторонніх осіб</t>
  </si>
  <si>
    <t>середні видатки на 1 об'єкт на який планується забезпечити схоронність та унеможливлення доступу сторонніх осіб</t>
  </si>
  <si>
    <t>відсоток об'єктів на які забезпечено схоронність до тих, які неохідно схороняти</t>
  </si>
  <si>
    <t>реєстр окремо розташованих об'єктів, які тимчасово не перебувають в орендному користуванні</t>
  </si>
  <si>
    <t>Департаменту фінансів виконкому Криворізької міської ради</t>
  </si>
  <si>
    <t xml:space="preserve">Забезпечення оплати за проведення технічної інвентаризації та виготовленням технічної документації на об'єкти нерухомості </t>
  </si>
  <si>
    <t xml:space="preserve">Забезпечення оплати за проведення незалежної оцінки об'єктів нерухомості та виготовлення рецензії на звіт про оцінку </t>
  </si>
  <si>
    <t>Забезпечення оплати за розміщення в друкованих засобах масової інформації оголошень з майнових питань</t>
  </si>
  <si>
    <t>Забезпечення оплати авансового внеску для проведення виконавчого провадження</t>
  </si>
  <si>
    <t>Забезпечення оплати земельного податку за земельні ділянки під об'єктами комунальної власності, що надаються в орендне користування</t>
  </si>
  <si>
    <t>Реалізація комплексу заходів, спрямованих на схоронність та унеможливлення доступу стороніх осіб до об'єктів нерухомого майна, що перебувають на балансовому обліку управління</t>
  </si>
  <si>
    <t>Забезпечення оплати поштових послуг</t>
  </si>
  <si>
    <t>Забезпечення оплати судового збору за подання позовних заяви до суду</t>
  </si>
  <si>
    <t>Забезпечення оплати судового збору за подання позовних заяв до суду</t>
  </si>
  <si>
    <t>Проведення заходів з оплати поштових послуг</t>
  </si>
  <si>
    <t>середні видатки на 1 об'єкт, на який планується провести оцінку та рецензію</t>
  </si>
  <si>
    <t>відсоток оцінених об'єктів до тих, які необхідно оцінити</t>
  </si>
  <si>
    <t>від 26 серпня 2014 року №836 (у редакції наказу Міністерства фінансів України</t>
  </si>
  <si>
    <t>Підвищення ефективності використання комунального майна територіальної громади міста.</t>
  </si>
  <si>
    <t>технічне завдання до конкурсних пропозицій</t>
  </si>
  <si>
    <t>Сергій Волошиненко</t>
  </si>
  <si>
    <t>Рішення Криворізької міської ради від 26.12.2018  №3274 "Про міський бюджет на 2019 рік", зі змінами;</t>
  </si>
  <si>
    <t>від 29 грудня 2018 року №1209)</t>
  </si>
  <si>
    <t>________________________  № ______________________</t>
  </si>
  <si>
    <t>(код)</t>
  </si>
  <si>
    <t> Цілі державної політики, на досягнення яких спрямована реалізація бюджетної програми</t>
  </si>
  <si>
    <t>  Мета бюджетної програми</t>
  </si>
  <si>
    <t>Завдання бюджетної програми</t>
  </si>
  <si>
    <t>Результативні показники бюджтної програми</t>
  </si>
  <si>
    <t>Перелік місцевих/регіональних програм, які виконуються у складі бюджетної програми</t>
  </si>
  <si>
    <t>"_____"_____________________________р.</t>
  </si>
  <si>
    <t xml:space="preserve">                     (дата погодження)</t>
  </si>
  <si>
    <t>М.П.</t>
  </si>
  <si>
    <t xml:space="preserve">                       Усього</t>
  </si>
  <si>
    <t>гривень</t>
  </si>
  <si>
    <t>Ціль державної політики</t>
  </si>
  <si>
    <t>Виконання повноважень в галузі управління комунальним майном</t>
  </si>
  <si>
    <t>Департамент фінансів виконкому Криворізької міської ради</t>
  </si>
  <si>
    <t>(назва місцевого фінансового органу)</t>
  </si>
  <si>
    <t>відсоток проведених заходів,  до тих, на які необхідно провести видатки по судовим зборам</t>
  </si>
  <si>
    <t>відсоток проведених заходів,  до тих, на які необхідно провести видатки по авансовим внескам</t>
  </si>
  <si>
    <t>9</t>
  </si>
  <si>
    <t>Оплата послуг з розбирання та демонтажу нерухомого майна</t>
  </si>
  <si>
    <t>обсяги видатків на проведення комплексу заходів, спрямованих на схоронність та унеможливлення доступу сторонніх осіб до об'єктів нерухомого майна, що перебувають на балансовому обліку управління</t>
  </si>
  <si>
    <t>реєстр окремо розташованих об'єктів, які потребують розбиранню та демонтажу</t>
  </si>
  <si>
    <t>відсоток розібраних та демонтованих об'єктів до тих  які необхідно розбирати та демонтувати</t>
  </si>
  <si>
    <t>середні видатки на 1 об'єкт, який планується розібрати та демонтувати</t>
  </si>
  <si>
    <t>кількість об'єктів, які планується розібрати та демонтувати</t>
  </si>
  <si>
    <t>кількість об'єктів, які неохідно розібрати та демонтувати</t>
  </si>
  <si>
    <t>обсяг видатків на здійснення заходів з розбирання та демонтажу нерухомого майна</t>
  </si>
  <si>
    <t>Алла Осіюк</t>
  </si>
  <si>
    <t>Заступник директора департаменту фінансів виконкому Криворізької міської ради</t>
  </si>
  <si>
    <r>
      <t xml:space="preserve">Обсяг бюджетних призначень/бюджетних асигнувань  - </t>
    </r>
    <r>
      <rPr>
        <u val="single"/>
        <sz val="12"/>
        <rFont val="Times New Roman"/>
        <family val="1"/>
      </rPr>
      <t>6296100</t>
    </r>
    <r>
      <rPr>
        <sz val="12"/>
        <rFont val="Times New Roman"/>
        <family val="1"/>
      </rPr>
      <t xml:space="preserve"> гривень, у тому числі загального фонду - </t>
    </r>
    <r>
      <rPr>
        <u val="single"/>
        <sz val="12"/>
        <rFont val="Times New Roman"/>
        <family val="1"/>
      </rPr>
      <t>3496100</t>
    </r>
    <r>
      <rPr>
        <sz val="12"/>
        <rFont val="Times New Roman"/>
        <family val="1"/>
      </rPr>
      <t xml:space="preserve"> гривень</t>
    </r>
  </si>
  <si>
    <t>Рішення Криворізької міської ради від 26.09.2019  №4069 "Про внесення змін до рішення міської ради від 26.12.2018 №3274 "Про міський бюджет на 2019 рік";</t>
  </si>
  <si>
    <t xml:space="preserve">Рішення Криворізької міської ради від  26.09.2019  №4092  "Про внесення змін до рішення міської ради від 24.12.2015 №69 "Про затвердження Програми управління комунальним майном територіальної громади міста Кривого Рогу на 2016-2020 роки" </t>
  </si>
  <si>
    <t>рішення Криворізької міської ради від 26.09.2019 №4092  "Про внесення змін до рішення міської ради від 24.12.2015 №69 "Про затвердження Програми управління комунальним майном територіальної громади міста Кривого Рогу на 2016-2020 роки"</t>
  </si>
  <si>
    <t>Забезпечення оплати послуг з розбирання та демонтажу нерухомого майна, що перебуває на балансовому обліку управління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</si>
</sst>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422]d\ mmmm\ yyyy&quot; р.&quot;"/>
    <numFmt numFmtId="195" formatCode="0.0"/>
    <numFmt numFmtId="196" formatCode="_-* #,##0.000\ _г_р_н_._-;\-* #,##0.000\ _г_р_н_._-;_-* &quot;-&quot;??\ _г_р_н_._-;_-@_-"/>
    <numFmt numFmtId="197" formatCode="_-* #,##0.0\ _г_р_н_._-;\-* #,##0.0\ _г_р_н_._-;_-* &quot;-&quot;??\ _г_р_н_._-;_-@_-"/>
    <numFmt numFmtId="198" formatCode="0.000"/>
    <numFmt numFmtId="199" formatCode="0.0000"/>
    <numFmt numFmtId="200" formatCode="0.0000E+00"/>
    <numFmt numFmtId="201" formatCode="0.000E+00"/>
    <numFmt numFmtId="202" formatCode="0.0E+00"/>
    <numFmt numFmtId="203" formatCode="0E+00"/>
    <numFmt numFmtId="204" formatCode="0.00000"/>
    <numFmt numFmtId="205" formatCode="#,##0.0"/>
    <numFmt numFmtId="206" formatCode="#,##0.000"/>
  </numFmts>
  <fonts count="6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9" fillId="0" borderId="11" xfId="0" applyFont="1" applyBorder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12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198" fontId="16" fillId="0" borderId="14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" fillId="0" borderId="14" xfId="0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9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8" fillId="0" borderId="11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0" fillId="0" borderId="0" xfId="0" applyFont="1" applyAlignment="1">
      <alignment/>
    </xf>
    <xf numFmtId="49" fontId="11" fillId="0" borderId="1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9" fillId="0" borderId="17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center" wrapText="1"/>
    </xf>
    <xf numFmtId="0" fontId="22" fillId="0" borderId="0" xfId="0" applyFont="1" applyAlignment="1">
      <alignment/>
    </xf>
    <xf numFmtId="49" fontId="9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6" fillId="0" borderId="13" xfId="0" applyNumberFormat="1" applyFont="1" applyBorder="1" applyAlignment="1">
      <alignment horizontal="center" vertical="center" wrapText="1"/>
    </xf>
    <xf numFmtId="1" fontId="16" fillId="0" borderId="18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vertical="center" wrapText="1"/>
    </xf>
    <xf numFmtId="198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top" wrapText="1"/>
    </xf>
    <xf numFmtId="198" fontId="1" fillId="0" borderId="0" xfId="0" applyNumberFormat="1" applyFont="1" applyBorder="1" applyAlignment="1">
      <alignment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33" borderId="10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" fillId="0" borderId="19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3" fillId="33" borderId="19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vertical="top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95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98" fontId="2" fillId="0" borderId="28" xfId="0" applyNumberFormat="1" applyFont="1" applyBorder="1" applyAlignment="1">
      <alignment vertical="center" wrapText="1"/>
    </xf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1" fontId="62" fillId="0" borderId="13" xfId="0" applyNumberFormat="1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4" fillId="0" borderId="11" xfId="0" applyFont="1" applyBorder="1" applyAlignment="1">
      <alignment/>
    </xf>
    <xf numFmtId="0" fontId="6" fillId="0" borderId="0" xfId="0" applyFont="1" applyAlignment="1">
      <alignment horizontal="center" vertical="center"/>
    </xf>
    <xf numFmtId="49" fontId="64" fillId="0" borderId="13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7" xfId="0" applyFont="1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9" fillId="0" borderId="35" xfId="0" applyFont="1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9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9" fillId="0" borderId="3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9" xfId="0" applyBorder="1" applyAlignment="1">
      <alignment horizontal="center"/>
    </xf>
    <xf numFmtId="0" fontId="17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4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9" fillId="0" borderId="44" xfId="0" applyFont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0" fontId="23" fillId="0" borderId="46" xfId="0" applyFont="1" applyBorder="1" applyAlignment="1">
      <alignment horizontal="center" wrapText="1"/>
    </xf>
    <xf numFmtId="0" fontId="62" fillId="0" borderId="35" xfId="0" applyFont="1" applyBorder="1" applyAlignment="1">
      <alignment horizontal="left" vertical="center" wrapText="1"/>
    </xf>
    <xf numFmtId="0" fontId="65" fillId="0" borderId="37" xfId="0" applyFont="1" applyBorder="1" applyAlignment="1">
      <alignment vertical="center" wrapText="1"/>
    </xf>
    <xf numFmtId="0" fontId="6" fillId="0" borderId="17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4">
      <selection activeCell="D32" sqref="D32:I32"/>
    </sheetView>
  </sheetViews>
  <sheetFormatPr defaultColWidth="9.00390625" defaultRowHeight="12.75"/>
  <cols>
    <col min="1" max="1" width="3.625" style="3" customWidth="1"/>
    <col min="2" max="2" width="15.75390625" style="3" customWidth="1"/>
    <col min="3" max="3" width="13.875" style="3" customWidth="1"/>
    <col min="4" max="4" width="11.875" style="3" customWidth="1"/>
    <col min="5" max="5" width="15.25390625" style="3" customWidth="1"/>
    <col min="6" max="6" width="12.25390625" style="3" customWidth="1"/>
    <col min="7" max="7" width="13.375" style="3" customWidth="1"/>
    <col min="8" max="8" width="15.00390625" style="3" customWidth="1"/>
    <col min="9" max="9" width="12.375" style="3" customWidth="1"/>
    <col min="10" max="10" width="16.625" style="3" customWidth="1"/>
    <col min="11" max="11" width="17.25390625" style="3" customWidth="1"/>
    <col min="12" max="12" width="19.875" style="3" customWidth="1"/>
    <col min="13" max="16384" width="9.125" style="3" customWidth="1"/>
  </cols>
  <sheetData>
    <row r="1" ht="15.75">
      <c r="G1" s="4" t="s">
        <v>14</v>
      </c>
    </row>
    <row r="2" spans="7:9" ht="15">
      <c r="G2" s="45" t="s">
        <v>15</v>
      </c>
      <c r="H2" s="45"/>
      <c r="I2" s="45"/>
    </row>
    <row r="3" spans="7:9" ht="15">
      <c r="G3" s="45" t="s">
        <v>144</v>
      </c>
      <c r="H3" s="45"/>
      <c r="I3" s="45"/>
    </row>
    <row r="4" spans="7:9" ht="15">
      <c r="G4" s="45" t="s">
        <v>149</v>
      </c>
      <c r="H4" s="45"/>
      <c r="I4" s="45"/>
    </row>
    <row r="5" spans="7:9" ht="15">
      <c r="G5" s="45"/>
      <c r="H5" s="45"/>
      <c r="I5" s="45"/>
    </row>
    <row r="6" ht="12.75">
      <c r="G6" s="3" t="s">
        <v>14</v>
      </c>
    </row>
    <row r="7" ht="12.75">
      <c r="G7" s="3" t="s">
        <v>37</v>
      </c>
    </row>
    <row r="8" spans="7:10" ht="16.5" customHeight="1">
      <c r="G8" s="46" t="s">
        <v>36</v>
      </c>
      <c r="H8" s="46"/>
      <c r="I8" s="46"/>
      <c r="J8" s="47"/>
    </row>
    <row r="9" ht="12.75">
      <c r="G9" s="48" t="s">
        <v>22</v>
      </c>
    </row>
    <row r="10" ht="12.75" hidden="1">
      <c r="G10" s="48"/>
    </row>
    <row r="11" ht="12.75" hidden="1">
      <c r="G11" s="3" t="s">
        <v>32</v>
      </c>
    </row>
    <row r="12" spans="7:10" ht="12.75" hidden="1">
      <c r="G12" s="46" t="s">
        <v>131</v>
      </c>
      <c r="H12" s="47"/>
      <c r="I12" s="47"/>
      <c r="J12" s="47"/>
    </row>
    <row r="13" ht="12.75" hidden="1">
      <c r="G13" s="48" t="s">
        <v>23</v>
      </c>
    </row>
    <row r="14" spans="7:8" ht="12.75">
      <c r="G14" s="56" t="s">
        <v>150</v>
      </c>
      <c r="H14" s="56"/>
    </row>
    <row r="16" ht="12.75" hidden="1"/>
    <row r="17" ht="12.75" hidden="1"/>
    <row r="18" ht="12.75" hidden="1"/>
    <row r="21" spans="1:11" ht="15.75">
      <c r="A21" s="143" t="s">
        <v>24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3"/>
    </row>
    <row r="22" spans="1:11" ht="15.75">
      <c r="A22" s="143" t="s">
        <v>46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3"/>
    </row>
    <row r="27" spans="1:10" s="4" customFormat="1" ht="21" customHeight="1">
      <c r="A27" s="9" t="s">
        <v>9</v>
      </c>
      <c r="B27" s="49" t="s">
        <v>44</v>
      </c>
      <c r="C27" s="144" t="s">
        <v>36</v>
      </c>
      <c r="D27" s="144"/>
      <c r="E27" s="144"/>
      <c r="F27" s="144"/>
      <c r="G27" s="144"/>
      <c r="H27" s="144"/>
      <c r="I27" s="144"/>
      <c r="J27" s="50"/>
    </row>
    <row r="28" spans="2:10" s="4" customFormat="1" ht="18.75" customHeight="1">
      <c r="B28" s="11" t="s">
        <v>151</v>
      </c>
      <c r="C28" s="145" t="s">
        <v>33</v>
      </c>
      <c r="D28" s="145"/>
      <c r="E28" s="145"/>
      <c r="F28" s="145"/>
      <c r="G28" s="145"/>
      <c r="H28" s="145"/>
      <c r="I28" s="145"/>
      <c r="J28" s="145"/>
    </row>
    <row r="29" spans="1:9" s="4" customFormat="1" ht="27" customHeight="1">
      <c r="A29" s="9" t="s">
        <v>10</v>
      </c>
      <c r="B29" s="49" t="s">
        <v>45</v>
      </c>
      <c r="C29" s="144" t="s">
        <v>36</v>
      </c>
      <c r="D29" s="144"/>
      <c r="E29" s="144"/>
      <c r="F29" s="144"/>
      <c r="G29" s="144"/>
      <c r="H29" s="144"/>
      <c r="I29" s="144"/>
    </row>
    <row r="30" spans="1:9" s="4" customFormat="1" ht="17.25" customHeight="1">
      <c r="A30" s="11"/>
      <c r="B30" s="11" t="s">
        <v>151</v>
      </c>
      <c r="C30" s="51" t="s">
        <v>34</v>
      </c>
      <c r="D30" s="52"/>
      <c r="E30" s="52"/>
      <c r="F30" s="52"/>
      <c r="G30" s="52"/>
      <c r="H30" s="52"/>
      <c r="I30" s="52"/>
    </row>
    <row r="31" spans="1:10" s="4" customFormat="1" ht="40.5" customHeight="1">
      <c r="A31" s="9" t="s">
        <v>11</v>
      </c>
      <c r="B31" s="49" t="s">
        <v>66</v>
      </c>
      <c r="C31" s="49" t="s">
        <v>67</v>
      </c>
      <c r="D31" s="147" t="s">
        <v>68</v>
      </c>
      <c r="E31" s="147"/>
      <c r="F31" s="147"/>
      <c r="G31" s="147"/>
      <c r="H31" s="147"/>
      <c r="I31" s="147"/>
      <c r="J31" s="147"/>
    </row>
    <row r="32" spans="2:9" s="4" customFormat="1" ht="15.75">
      <c r="B32" s="11" t="s">
        <v>151</v>
      </c>
      <c r="C32" s="11" t="s">
        <v>47</v>
      </c>
      <c r="D32" s="146" t="s">
        <v>1</v>
      </c>
      <c r="E32" s="146"/>
      <c r="F32" s="146"/>
      <c r="G32" s="146"/>
      <c r="H32" s="146"/>
      <c r="I32" s="146"/>
    </row>
    <row r="33" spans="2:8" s="4" customFormat="1" ht="15.75">
      <c r="B33" s="53"/>
      <c r="C33" s="53"/>
      <c r="D33" s="53"/>
      <c r="E33" s="53"/>
      <c r="F33" s="53"/>
      <c r="G33" s="53"/>
      <c r="H33" s="53"/>
    </row>
    <row r="35" ht="12.75">
      <c r="J35" s="1"/>
    </row>
  </sheetData>
  <sheetProtection/>
  <mergeCells count="7">
    <mergeCell ref="A22:J22"/>
    <mergeCell ref="A21:J21"/>
    <mergeCell ref="C27:I27"/>
    <mergeCell ref="C28:J28"/>
    <mergeCell ref="D32:I32"/>
    <mergeCell ref="D31:J31"/>
    <mergeCell ref="C29:I29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H10" sqref="H10"/>
    </sheetView>
  </sheetViews>
  <sheetFormatPr defaultColWidth="9.00390625" defaultRowHeight="12.75"/>
  <cols>
    <col min="1" max="1" width="4.75390625" style="3" customWidth="1"/>
    <col min="2" max="2" width="6.875" style="3" customWidth="1"/>
    <col min="3" max="3" width="12.875" style="3" customWidth="1"/>
    <col min="4" max="4" width="12.00390625" style="3" customWidth="1"/>
    <col min="5" max="5" width="95.75390625" style="3" customWidth="1"/>
    <col min="6" max="7" width="11.375" style="3" customWidth="1"/>
    <col min="8" max="8" width="13.00390625" style="3" customWidth="1"/>
    <col min="9" max="10" width="11.375" style="3" customWidth="1"/>
    <col min="11" max="11" width="17.25390625" style="3" customWidth="1"/>
    <col min="12" max="12" width="19.875" style="3" customWidth="1"/>
    <col min="13" max="16384" width="9.125" style="3" customWidth="1"/>
  </cols>
  <sheetData>
    <row r="1" spans="1:10" s="4" customFormat="1" ht="19.5" customHeight="1">
      <c r="A1" s="11" t="s">
        <v>12</v>
      </c>
      <c r="B1" s="153" t="s">
        <v>179</v>
      </c>
      <c r="C1" s="154"/>
      <c r="D1" s="154"/>
      <c r="E1" s="154"/>
      <c r="F1" s="155"/>
      <c r="G1" s="33"/>
      <c r="H1" s="33"/>
      <c r="I1" s="33"/>
      <c r="J1" s="33"/>
    </row>
    <row r="2" spans="1:10" s="4" customFormat="1" ht="21" customHeight="1">
      <c r="A2" s="9"/>
      <c r="B2" s="159" t="s">
        <v>69</v>
      </c>
      <c r="C2" s="159"/>
      <c r="D2" s="159"/>
      <c r="E2" s="159"/>
      <c r="F2" s="159"/>
      <c r="G2" s="159"/>
      <c r="H2" s="159"/>
      <c r="I2" s="159"/>
      <c r="J2" s="159"/>
    </row>
    <row r="3" spans="1:10" ht="18.75" customHeight="1">
      <c r="A3" s="11" t="s">
        <v>13</v>
      </c>
      <c r="B3" s="156" t="s">
        <v>48</v>
      </c>
      <c r="C3" s="157"/>
      <c r="D3" s="157"/>
      <c r="E3" s="157"/>
      <c r="F3" s="4"/>
      <c r="G3" s="4"/>
      <c r="H3" s="4"/>
      <c r="I3" s="4"/>
      <c r="J3" s="4"/>
    </row>
    <row r="4" spans="2:10" ht="15.75" customHeight="1">
      <c r="B4" s="148" t="s">
        <v>25</v>
      </c>
      <c r="C4" s="158"/>
      <c r="D4" s="158"/>
      <c r="E4" s="158"/>
      <c r="F4" s="15"/>
      <c r="G4" s="15"/>
      <c r="H4" s="15"/>
      <c r="I4" s="15"/>
      <c r="J4" s="15"/>
    </row>
    <row r="5" spans="2:10" ht="15.75" customHeight="1">
      <c r="B5" s="148" t="s">
        <v>56</v>
      </c>
      <c r="C5" s="158"/>
      <c r="D5" s="158"/>
      <c r="E5" s="158"/>
      <c r="F5" s="15"/>
      <c r="G5" s="15"/>
      <c r="H5" s="15"/>
      <c r="I5" s="15"/>
      <c r="J5" s="15"/>
    </row>
    <row r="6" spans="2:10" ht="15.75" customHeight="1">
      <c r="B6" s="148" t="s">
        <v>57</v>
      </c>
      <c r="C6" s="158"/>
      <c r="D6" s="158"/>
      <c r="E6" s="158"/>
      <c r="F6" s="15"/>
      <c r="G6" s="15"/>
      <c r="H6" s="15"/>
      <c r="I6" s="15"/>
      <c r="J6" s="15"/>
    </row>
    <row r="7" spans="2:10" ht="15.75" customHeight="1">
      <c r="B7" s="148" t="s">
        <v>30</v>
      </c>
      <c r="C7" s="158"/>
      <c r="D7" s="158"/>
      <c r="E7" s="158"/>
      <c r="F7" s="15"/>
      <c r="G7" s="15"/>
      <c r="H7" s="15"/>
      <c r="I7" s="15"/>
      <c r="J7" s="15"/>
    </row>
    <row r="8" spans="2:10" ht="14.25" customHeight="1">
      <c r="B8" s="148" t="s">
        <v>63</v>
      </c>
      <c r="C8" s="158"/>
      <c r="D8" s="158"/>
      <c r="E8" s="158"/>
      <c r="F8" s="158"/>
      <c r="G8" s="15"/>
      <c r="H8" s="15"/>
      <c r="I8" s="15"/>
      <c r="J8" s="15"/>
    </row>
    <row r="9" spans="2:10" ht="16.5" customHeight="1">
      <c r="B9" s="148" t="s">
        <v>26</v>
      </c>
      <c r="C9" s="158"/>
      <c r="D9" s="158"/>
      <c r="E9" s="158"/>
      <c r="F9" s="15"/>
      <c r="G9" s="15"/>
      <c r="H9" s="15"/>
      <c r="I9" s="15"/>
      <c r="J9" s="15"/>
    </row>
    <row r="10" spans="2:11" ht="17.25" customHeight="1">
      <c r="B10" s="148" t="s">
        <v>58</v>
      </c>
      <c r="C10" s="158"/>
      <c r="D10" s="158"/>
      <c r="E10" s="158"/>
      <c r="F10" s="15"/>
      <c r="G10" s="15"/>
      <c r="H10" s="15"/>
      <c r="I10" s="15"/>
      <c r="J10" s="15"/>
      <c r="K10" s="32"/>
    </row>
    <row r="11" spans="2:11" ht="17.25" customHeight="1" hidden="1">
      <c r="B11" s="148" t="s">
        <v>59</v>
      </c>
      <c r="C11" s="158"/>
      <c r="D11" s="158"/>
      <c r="E11" s="158"/>
      <c r="F11" s="15"/>
      <c r="G11" s="15"/>
      <c r="H11" s="15"/>
      <c r="I11" s="15"/>
      <c r="J11" s="15"/>
      <c r="K11" s="32"/>
    </row>
    <row r="12" spans="2:11" ht="21.75" customHeight="1">
      <c r="B12" s="148" t="s">
        <v>60</v>
      </c>
      <c r="C12" s="158"/>
      <c r="D12" s="158"/>
      <c r="E12" s="158"/>
      <c r="F12" s="15"/>
      <c r="G12" s="15"/>
      <c r="H12" s="15"/>
      <c r="I12" s="15"/>
      <c r="J12" s="15"/>
      <c r="K12" s="32"/>
    </row>
    <row r="13" spans="2:11" ht="22.5" customHeight="1">
      <c r="B13" s="148" t="s">
        <v>61</v>
      </c>
      <c r="C13" s="158"/>
      <c r="D13" s="158"/>
      <c r="E13" s="158"/>
      <c r="F13" s="15"/>
      <c r="G13" s="15"/>
      <c r="H13" s="15"/>
      <c r="I13" s="15"/>
      <c r="J13" s="15"/>
      <c r="K13" s="32"/>
    </row>
    <row r="14" spans="2:11" ht="31.5" customHeight="1">
      <c r="B14" s="148" t="s">
        <v>42</v>
      </c>
      <c r="C14" s="163"/>
      <c r="D14" s="163"/>
      <c r="E14" s="163"/>
      <c r="F14" s="163"/>
      <c r="G14" s="15"/>
      <c r="H14" s="15"/>
      <c r="I14" s="15"/>
      <c r="J14" s="15"/>
      <c r="K14" s="32"/>
    </row>
    <row r="15" spans="2:11" ht="19.5" customHeight="1">
      <c r="B15" s="148" t="s">
        <v>148</v>
      </c>
      <c r="C15" s="163"/>
      <c r="D15" s="163"/>
      <c r="E15" s="163"/>
      <c r="F15" s="15"/>
      <c r="G15" s="15"/>
      <c r="H15" s="15"/>
      <c r="I15" s="15"/>
      <c r="J15" s="15"/>
      <c r="K15" s="32"/>
    </row>
    <row r="16" spans="2:11" ht="31.5" customHeight="1">
      <c r="B16" s="148" t="s">
        <v>180</v>
      </c>
      <c r="C16" s="163"/>
      <c r="D16" s="163"/>
      <c r="E16" s="163"/>
      <c r="F16" s="15"/>
      <c r="G16" s="15"/>
      <c r="H16" s="15"/>
      <c r="I16" s="15"/>
      <c r="J16" s="15"/>
      <c r="K16" s="32"/>
    </row>
    <row r="17" spans="2:10" ht="48.75" customHeight="1">
      <c r="B17" s="148" t="s">
        <v>62</v>
      </c>
      <c r="C17" s="158"/>
      <c r="D17" s="158"/>
      <c r="E17" s="158"/>
      <c r="F17" s="158"/>
      <c r="G17" s="15"/>
      <c r="H17" s="15"/>
      <c r="I17" s="15"/>
      <c r="J17" s="15"/>
    </row>
    <row r="18" spans="2:10" ht="36" customHeight="1">
      <c r="B18" s="148" t="s">
        <v>181</v>
      </c>
      <c r="C18" s="149"/>
      <c r="D18" s="149"/>
      <c r="E18" s="149"/>
      <c r="F18" s="149"/>
      <c r="G18" s="15"/>
      <c r="H18" s="15"/>
      <c r="I18" s="15"/>
      <c r="J18" s="15"/>
    </row>
    <row r="19" spans="1:10" ht="19.5" customHeight="1">
      <c r="A19" s="11" t="s">
        <v>16</v>
      </c>
      <c r="B19" s="156" t="s">
        <v>152</v>
      </c>
      <c r="C19" s="157"/>
      <c r="D19" s="157"/>
      <c r="E19" s="157"/>
      <c r="F19" s="126"/>
      <c r="G19" s="15"/>
      <c r="H19" s="15"/>
      <c r="I19" s="15"/>
      <c r="J19" s="15"/>
    </row>
    <row r="20" spans="1:10" ht="9.75" customHeight="1" thickBot="1">
      <c r="A20" s="11"/>
      <c r="B20" s="133"/>
      <c r="C20" s="134"/>
      <c r="D20" s="134"/>
      <c r="E20" s="134"/>
      <c r="F20" s="126"/>
      <c r="G20" s="15"/>
      <c r="H20" s="15"/>
      <c r="I20" s="15"/>
      <c r="J20" s="15"/>
    </row>
    <row r="21" spans="1:10" ht="19.5" customHeight="1" thickBot="1" thickTop="1">
      <c r="A21" s="11"/>
      <c r="B21" s="24" t="s">
        <v>2</v>
      </c>
      <c r="C21" s="166" t="s">
        <v>162</v>
      </c>
      <c r="D21" s="167"/>
      <c r="E21" s="168"/>
      <c r="F21" s="126"/>
      <c r="G21" s="15"/>
      <c r="H21" s="15"/>
      <c r="I21" s="15"/>
      <c r="J21" s="15"/>
    </row>
    <row r="22" spans="2:10" ht="48.75" customHeight="1" thickBot="1" thickTop="1">
      <c r="B22" s="57" t="s">
        <v>51</v>
      </c>
      <c r="C22" s="150" t="s">
        <v>163</v>
      </c>
      <c r="D22" s="151"/>
      <c r="E22" s="152"/>
      <c r="F22" s="126"/>
      <c r="G22" s="15"/>
      <c r="H22" s="15"/>
      <c r="I22" s="15"/>
      <c r="J22" s="15"/>
    </row>
    <row r="23" spans="1:10" ht="19.5" customHeight="1" thickTop="1">
      <c r="A23" s="11" t="s">
        <v>17</v>
      </c>
      <c r="B23" s="156" t="s">
        <v>153</v>
      </c>
      <c r="C23" s="157"/>
      <c r="D23" s="157"/>
      <c r="E23" s="157"/>
      <c r="F23" s="4"/>
      <c r="G23" s="4"/>
      <c r="H23" s="4"/>
      <c r="I23" s="4"/>
      <c r="J23" s="4"/>
    </row>
    <row r="24" spans="1:11" ht="24" customHeight="1">
      <c r="A24" s="38"/>
      <c r="B24" s="164" t="s">
        <v>145</v>
      </c>
      <c r="C24" s="165"/>
      <c r="D24" s="165"/>
      <c r="E24" s="165"/>
      <c r="F24" s="165"/>
      <c r="G24" s="31"/>
      <c r="H24" s="31"/>
      <c r="I24" s="31"/>
      <c r="J24" s="31"/>
      <c r="K24" s="31"/>
    </row>
    <row r="25" spans="1:10" ht="18.75" customHeight="1">
      <c r="A25" s="130" t="s">
        <v>18</v>
      </c>
      <c r="B25" s="4" t="s">
        <v>154</v>
      </c>
      <c r="C25" s="4"/>
      <c r="D25" s="10"/>
      <c r="E25" s="10"/>
      <c r="F25" s="10"/>
      <c r="G25" s="10"/>
      <c r="H25" s="10"/>
      <c r="I25" s="10"/>
      <c r="J25" s="10"/>
    </row>
    <row r="26" spans="1:5" ht="16.5" thickBot="1">
      <c r="A26" s="4"/>
      <c r="B26" s="25"/>
      <c r="C26" s="25"/>
      <c r="D26" s="21"/>
      <c r="E26" s="21"/>
    </row>
    <row r="27" spans="1:5" ht="17.25" thickBot="1" thickTop="1">
      <c r="A27" s="4"/>
      <c r="B27" s="24" t="s">
        <v>2</v>
      </c>
      <c r="C27" s="160" t="s">
        <v>52</v>
      </c>
      <c r="D27" s="161"/>
      <c r="E27" s="162"/>
    </row>
    <row r="28" spans="1:5" ht="22.5" customHeight="1" thickBot="1" thickTop="1">
      <c r="A28" s="4"/>
      <c r="B28" s="57" t="s">
        <v>51</v>
      </c>
      <c r="C28" s="150" t="s">
        <v>70</v>
      </c>
      <c r="D28" s="151"/>
      <c r="E28" s="152"/>
    </row>
    <row r="29" spans="1:5" ht="21" customHeight="1" thickBot="1" thickTop="1">
      <c r="A29" s="4"/>
      <c r="B29" s="57" t="s">
        <v>75</v>
      </c>
      <c r="C29" s="150" t="s">
        <v>71</v>
      </c>
      <c r="D29" s="151"/>
      <c r="E29" s="152"/>
    </row>
    <row r="30" spans="1:5" ht="21" customHeight="1" thickBot="1" thickTop="1">
      <c r="A30" s="4"/>
      <c r="B30" s="57" t="s">
        <v>76</v>
      </c>
      <c r="C30" s="150" t="s">
        <v>141</v>
      </c>
      <c r="D30" s="151"/>
      <c r="E30" s="152"/>
    </row>
    <row r="31" spans="1:5" ht="21" customHeight="1" thickBot="1" thickTop="1">
      <c r="A31" s="4"/>
      <c r="B31" s="57" t="s">
        <v>77</v>
      </c>
      <c r="C31" s="150" t="s">
        <v>82</v>
      </c>
      <c r="D31" s="151"/>
      <c r="E31" s="152"/>
    </row>
    <row r="32" spans="1:5" ht="21" customHeight="1" thickBot="1" thickTop="1">
      <c r="A32" s="4"/>
      <c r="B32" s="57" t="s">
        <v>78</v>
      </c>
      <c r="C32" s="150" t="s">
        <v>72</v>
      </c>
      <c r="D32" s="151"/>
      <c r="E32" s="152"/>
    </row>
    <row r="33" spans="1:5" ht="21" customHeight="1" thickBot="1" thickTop="1">
      <c r="A33" s="4"/>
      <c r="B33" s="57" t="s">
        <v>79</v>
      </c>
      <c r="C33" s="150" t="s">
        <v>73</v>
      </c>
      <c r="D33" s="151"/>
      <c r="E33" s="152"/>
    </row>
    <row r="34" spans="1:5" ht="29.25" customHeight="1" thickBot="1" thickTop="1">
      <c r="A34" s="4"/>
      <c r="B34" s="57" t="s">
        <v>80</v>
      </c>
      <c r="C34" s="150" t="s">
        <v>83</v>
      </c>
      <c r="D34" s="151"/>
      <c r="E34" s="152"/>
    </row>
    <row r="35" spans="1:5" ht="31.5" customHeight="1" thickBot="1" thickTop="1">
      <c r="A35" s="4"/>
      <c r="B35" s="57" t="s">
        <v>81</v>
      </c>
      <c r="C35" s="150" t="s">
        <v>74</v>
      </c>
      <c r="D35" s="151"/>
      <c r="E35" s="152"/>
    </row>
    <row r="36" spans="1:5" ht="17.25" customHeight="1" thickBot="1" thickTop="1">
      <c r="A36" s="4"/>
      <c r="B36" s="57" t="s">
        <v>168</v>
      </c>
      <c r="C36" s="150" t="s">
        <v>169</v>
      </c>
      <c r="D36" s="151"/>
      <c r="E36" s="152"/>
    </row>
    <row r="37" ht="13.5" thickTop="1"/>
    <row r="38" ht="15.75">
      <c r="B38" s="8"/>
    </row>
  </sheetData>
  <sheetProtection/>
  <mergeCells count="33">
    <mergeCell ref="B6:E6"/>
    <mergeCell ref="B7:E7"/>
    <mergeCell ref="B8:F8"/>
    <mergeCell ref="B9:E9"/>
    <mergeCell ref="B10:E10"/>
    <mergeCell ref="B15:E15"/>
    <mergeCell ref="B14:F14"/>
    <mergeCell ref="C30:E30"/>
    <mergeCell ref="C31:E31"/>
    <mergeCell ref="C32:E32"/>
    <mergeCell ref="B24:F24"/>
    <mergeCell ref="C21:E21"/>
    <mergeCell ref="C22:E22"/>
    <mergeCell ref="B17:F17"/>
    <mergeCell ref="B2:J2"/>
    <mergeCell ref="B4:E4"/>
    <mergeCell ref="B5:E5"/>
    <mergeCell ref="C27:E27"/>
    <mergeCell ref="C28:E28"/>
    <mergeCell ref="B12:E12"/>
    <mergeCell ref="B19:E19"/>
    <mergeCell ref="B11:E11"/>
    <mergeCell ref="B16:E16"/>
    <mergeCell ref="B18:F18"/>
    <mergeCell ref="C33:E33"/>
    <mergeCell ref="C35:E35"/>
    <mergeCell ref="C36:E36"/>
    <mergeCell ref="B1:F1"/>
    <mergeCell ref="B3:E3"/>
    <mergeCell ref="B13:E13"/>
    <mergeCell ref="B23:E23"/>
    <mergeCell ref="C29:E29"/>
    <mergeCell ref="C34:E34"/>
  </mergeCells>
  <printOptions/>
  <pageMargins left="0.75" right="0.75" top="1" bottom="1" header="0.5" footer="0.5"/>
  <pageSetup horizontalDpi="600" verticalDpi="600" orientation="landscape" paperSize="9" scale="88" r:id="rId1"/>
  <rowBreaks count="1" manualBreakCount="1">
    <brk id="22" max="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5">
      <selection activeCell="J24" sqref="J24"/>
    </sheetView>
  </sheetViews>
  <sheetFormatPr defaultColWidth="9.00390625" defaultRowHeight="12.75"/>
  <cols>
    <col min="1" max="1" width="8.125" style="3" customWidth="1"/>
    <col min="2" max="2" width="16.375" style="3" customWidth="1"/>
    <col min="3" max="3" width="26.75390625" style="3" customWidth="1"/>
    <col min="4" max="4" width="21.75390625" style="3" customWidth="1"/>
    <col min="5" max="5" width="18.875" style="3" customWidth="1"/>
    <col min="6" max="6" width="21.375" style="3" customWidth="1"/>
    <col min="7" max="7" width="16.375" style="3" customWidth="1"/>
    <col min="8" max="8" width="11.375" style="3" customWidth="1"/>
    <col min="9" max="16384" width="9.125" style="3" customWidth="1"/>
  </cols>
  <sheetData>
    <row r="1" spans="1:7" ht="18.75" customHeight="1">
      <c r="A1" s="12" t="s">
        <v>27</v>
      </c>
      <c r="B1" s="29" t="s">
        <v>54</v>
      </c>
      <c r="C1" s="28"/>
      <c r="D1" s="70"/>
      <c r="E1" s="70"/>
      <c r="F1" s="70"/>
      <c r="G1" s="70"/>
    </row>
    <row r="2" spans="1:7" ht="9.75" customHeight="1">
      <c r="A2" s="30"/>
      <c r="B2" s="30"/>
      <c r="C2" s="30"/>
      <c r="D2" s="68"/>
      <c r="E2" s="68"/>
      <c r="F2" s="68"/>
      <c r="G2" s="69"/>
    </row>
    <row r="3" spans="1:6" ht="15.75" customHeight="1" thickBot="1">
      <c r="A3" s="21"/>
      <c r="B3" s="30"/>
      <c r="C3" s="30"/>
      <c r="D3" s="68"/>
      <c r="E3" s="68"/>
      <c r="F3" s="69" t="s">
        <v>161</v>
      </c>
    </row>
    <row r="4" spans="1:6" ht="23.25" customHeight="1" thickTop="1">
      <c r="A4" s="189" t="s">
        <v>2</v>
      </c>
      <c r="B4" s="175" t="s">
        <v>54</v>
      </c>
      <c r="C4" s="192"/>
      <c r="D4" s="173" t="s">
        <v>49</v>
      </c>
      <c r="E4" s="173" t="s">
        <v>50</v>
      </c>
      <c r="F4" s="176" t="s">
        <v>31</v>
      </c>
    </row>
    <row r="5" spans="1:6" ht="26.25" customHeight="1" thickBot="1">
      <c r="A5" s="184"/>
      <c r="B5" s="177"/>
      <c r="C5" s="193"/>
      <c r="D5" s="174"/>
      <c r="E5" s="174"/>
      <c r="F5" s="178"/>
    </row>
    <row r="6" spans="1:6" ht="14.25" thickBot="1" thickTop="1">
      <c r="A6" s="16">
        <v>1</v>
      </c>
      <c r="B6" s="190">
        <v>2</v>
      </c>
      <c r="C6" s="191"/>
      <c r="D6" s="17">
        <v>3</v>
      </c>
      <c r="E6" s="17">
        <v>4</v>
      </c>
      <c r="F6" s="17">
        <v>5</v>
      </c>
    </row>
    <row r="7" spans="1:6" ht="14.25" customHeight="1" hidden="1" thickBot="1" thickTop="1">
      <c r="A7" s="18"/>
      <c r="B7" s="18"/>
      <c r="C7" s="18"/>
      <c r="D7" s="19"/>
      <c r="E7" s="19"/>
      <c r="F7" s="19"/>
    </row>
    <row r="8" spans="1:6" ht="66" customHeight="1" thickBot="1" thickTop="1">
      <c r="A8" s="18">
        <v>1</v>
      </c>
      <c r="B8" s="187" t="s">
        <v>132</v>
      </c>
      <c r="C8" s="188"/>
      <c r="D8" s="66">
        <v>81840</v>
      </c>
      <c r="E8" s="66">
        <v>0</v>
      </c>
      <c r="F8" s="66">
        <f aca="true" t="shared" si="0" ref="F8:F16">D8+E8</f>
        <v>81840</v>
      </c>
    </row>
    <row r="9" spans="1:6" ht="41.25" customHeight="1" thickBot="1" thickTop="1">
      <c r="A9" s="18">
        <v>2</v>
      </c>
      <c r="B9" s="187" t="s">
        <v>133</v>
      </c>
      <c r="C9" s="188"/>
      <c r="D9" s="66">
        <v>12750</v>
      </c>
      <c r="E9" s="66">
        <v>0</v>
      </c>
      <c r="F9" s="66">
        <f t="shared" si="0"/>
        <v>12750</v>
      </c>
    </row>
    <row r="10" spans="1:6" ht="33.75" customHeight="1" thickBot="1" thickTop="1">
      <c r="A10" s="18">
        <v>3</v>
      </c>
      <c r="B10" s="187" t="s">
        <v>138</v>
      </c>
      <c r="C10" s="188"/>
      <c r="D10" s="66">
        <v>3500</v>
      </c>
      <c r="E10" s="66">
        <v>0</v>
      </c>
      <c r="F10" s="66">
        <f t="shared" si="0"/>
        <v>3500</v>
      </c>
    </row>
    <row r="11" spans="1:6" ht="41.25" customHeight="1" thickBot="1" thickTop="1">
      <c r="A11" s="18">
        <v>4</v>
      </c>
      <c r="B11" s="187" t="s">
        <v>134</v>
      </c>
      <c r="C11" s="188"/>
      <c r="D11" s="66">
        <v>134800</v>
      </c>
      <c r="E11" s="66">
        <v>0</v>
      </c>
      <c r="F11" s="66">
        <f t="shared" si="0"/>
        <v>134800</v>
      </c>
    </row>
    <row r="12" spans="1:6" ht="33.75" customHeight="1" thickBot="1" thickTop="1">
      <c r="A12" s="18">
        <v>5</v>
      </c>
      <c r="B12" s="187" t="s">
        <v>140</v>
      </c>
      <c r="C12" s="188"/>
      <c r="D12" s="66">
        <v>94000</v>
      </c>
      <c r="E12" s="66">
        <v>0</v>
      </c>
      <c r="F12" s="66">
        <f t="shared" si="0"/>
        <v>94000</v>
      </c>
    </row>
    <row r="13" spans="1:6" ht="28.5" customHeight="1" thickBot="1" thickTop="1">
      <c r="A13" s="18">
        <v>6</v>
      </c>
      <c r="B13" s="187" t="s">
        <v>135</v>
      </c>
      <c r="C13" s="188"/>
      <c r="D13" s="66">
        <v>1910</v>
      </c>
      <c r="E13" s="66">
        <v>0</v>
      </c>
      <c r="F13" s="66">
        <f t="shared" si="0"/>
        <v>1910</v>
      </c>
    </row>
    <row r="14" spans="1:6" ht="50.25" customHeight="1" thickBot="1" thickTop="1">
      <c r="A14" s="18">
        <v>7</v>
      </c>
      <c r="B14" s="187" t="s">
        <v>136</v>
      </c>
      <c r="C14" s="188"/>
      <c r="D14" s="66">
        <v>0</v>
      </c>
      <c r="E14" s="66">
        <v>2800000</v>
      </c>
      <c r="F14" s="66">
        <f t="shared" si="0"/>
        <v>2800000</v>
      </c>
    </row>
    <row r="15" spans="1:6" ht="65.25" customHeight="1" thickBot="1" thickTop="1">
      <c r="A15" s="18">
        <v>8</v>
      </c>
      <c r="B15" s="187" t="s">
        <v>137</v>
      </c>
      <c r="C15" s="188"/>
      <c r="D15" s="66">
        <v>2767300</v>
      </c>
      <c r="E15" s="66">
        <v>0</v>
      </c>
      <c r="F15" s="66">
        <f t="shared" si="0"/>
        <v>2767300</v>
      </c>
    </row>
    <row r="16" spans="1:6" s="129" customFormat="1" ht="38.25" customHeight="1" thickBot="1" thickTop="1">
      <c r="A16" s="137" t="s">
        <v>168</v>
      </c>
      <c r="B16" s="197" t="s">
        <v>183</v>
      </c>
      <c r="C16" s="198"/>
      <c r="D16" s="128">
        <v>400000</v>
      </c>
      <c r="E16" s="128">
        <v>0</v>
      </c>
      <c r="F16" s="128">
        <f t="shared" si="0"/>
        <v>400000</v>
      </c>
    </row>
    <row r="17" spans="1:6" ht="20.25" customHeight="1" hidden="1" thickTop="1">
      <c r="A17" s="20"/>
      <c r="B17" s="20"/>
      <c r="C17" s="20"/>
      <c r="D17" s="22">
        <v>0</v>
      </c>
      <c r="E17" s="22"/>
      <c r="F17" s="22">
        <f>D17+E17</f>
        <v>0</v>
      </c>
    </row>
    <row r="18" spans="1:6" ht="21" customHeight="1" thickBot="1" thickTop="1">
      <c r="A18" s="194" t="s">
        <v>31</v>
      </c>
      <c r="B18" s="195"/>
      <c r="C18" s="196"/>
      <c r="D18" s="67">
        <f>D8+D9+D10+D11+D12+D13+D14+D15+D16</f>
        <v>3496100</v>
      </c>
      <c r="E18" s="67">
        <f>E8+E9+E10+E11+E12+E13+E14+E15+E16</f>
        <v>2800000</v>
      </c>
      <c r="F18" s="67">
        <f>F8+F9+F10+F11+F12+F13+F14+F15+F16</f>
        <v>6296100</v>
      </c>
    </row>
    <row r="19" ht="13.5" thickTop="1"/>
    <row r="21" spans="1:3" ht="15.75">
      <c r="A21" s="12" t="s">
        <v>28</v>
      </c>
      <c r="B21" s="4" t="s">
        <v>156</v>
      </c>
      <c r="C21" s="4"/>
    </row>
    <row r="22" spans="1:3" ht="12.75" customHeight="1">
      <c r="A22" s="12"/>
      <c r="B22" s="4"/>
      <c r="C22" s="4"/>
    </row>
    <row r="23" spans="1:7" ht="13.5" thickBot="1">
      <c r="A23" s="21"/>
      <c r="B23" s="21"/>
      <c r="C23" s="21"/>
      <c r="D23" s="21"/>
      <c r="E23" s="21"/>
      <c r="F23" s="69" t="s">
        <v>161</v>
      </c>
      <c r="G23" s="69"/>
    </row>
    <row r="24" spans="1:7" ht="23.25" customHeight="1" thickTop="1">
      <c r="A24" s="183" t="s">
        <v>2</v>
      </c>
      <c r="B24" s="175" t="s">
        <v>55</v>
      </c>
      <c r="C24" s="176"/>
      <c r="D24" s="173" t="s">
        <v>49</v>
      </c>
      <c r="E24" s="173" t="s">
        <v>50</v>
      </c>
      <c r="F24" s="173" t="s">
        <v>31</v>
      </c>
      <c r="G24" s="172"/>
    </row>
    <row r="25" spans="1:7" ht="18" customHeight="1" thickBot="1">
      <c r="A25" s="184"/>
      <c r="B25" s="177"/>
      <c r="C25" s="178"/>
      <c r="D25" s="174"/>
      <c r="E25" s="174"/>
      <c r="F25" s="174"/>
      <c r="G25" s="172"/>
    </row>
    <row r="26" spans="1:7" ht="14.25" thickBot="1" thickTop="1">
      <c r="A26" s="18">
        <v>1</v>
      </c>
      <c r="B26" s="185">
        <v>2</v>
      </c>
      <c r="C26" s="186"/>
      <c r="D26" s="19">
        <v>3</v>
      </c>
      <c r="E26" s="19">
        <v>4</v>
      </c>
      <c r="F26" s="19">
        <v>5</v>
      </c>
      <c r="G26" s="71"/>
    </row>
    <row r="27" spans="1:7" ht="13.5" customHeight="1" hidden="1" thickBot="1" thickTop="1">
      <c r="A27" s="180" t="s">
        <v>43</v>
      </c>
      <c r="B27" s="181"/>
      <c r="C27" s="182"/>
      <c r="D27" s="23"/>
      <c r="E27" s="23"/>
      <c r="F27" s="23"/>
      <c r="G27" s="72"/>
    </row>
    <row r="28" spans="1:7" ht="42.75" customHeight="1" thickBot="1" thickTop="1">
      <c r="A28" s="131">
        <v>1</v>
      </c>
      <c r="B28" s="169" t="s">
        <v>64</v>
      </c>
      <c r="C28" s="179"/>
      <c r="D28" s="76">
        <v>3496100</v>
      </c>
      <c r="E28" s="76">
        <v>2800000</v>
      </c>
      <c r="F28" s="76">
        <f>D28+E28</f>
        <v>6296100</v>
      </c>
      <c r="G28" s="73"/>
    </row>
    <row r="29" spans="1:7" ht="14.25" customHeight="1" thickBot="1" thickTop="1">
      <c r="A29" s="132"/>
      <c r="B29" s="169"/>
      <c r="C29" s="179"/>
      <c r="D29" s="76"/>
      <c r="E29" s="76"/>
      <c r="F29" s="76"/>
      <c r="G29" s="73"/>
    </row>
    <row r="30" spans="1:7" ht="13.5" customHeight="1" thickBot="1" thickTop="1">
      <c r="A30" s="127"/>
      <c r="B30" s="169"/>
      <c r="C30" s="179"/>
      <c r="D30" s="77"/>
      <c r="E30" s="77"/>
      <c r="F30" s="77"/>
      <c r="G30" s="74"/>
    </row>
    <row r="31" spans="1:7" ht="14.25" thickBot="1" thickTop="1">
      <c r="A31" s="169" t="s">
        <v>160</v>
      </c>
      <c r="B31" s="170"/>
      <c r="C31" s="171"/>
      <c r="D31" s="78">
        <f>D28</f>
        <v>3496100</v>
      </c>
      <c r="E31" s="78">
        <f>E28</f>
        <v>2800000</v>
      </c>
      <c r="F31" s="78">
        <f>F28</f>
        <v>6296100</v>
      </c>
      <c r="G31" s="75"/>
    </row>
    <row r="32" ht="13.5" thickTop="1"/>
  </sheetData>
  <sheetProtection/>
  <mergeCells count="28">
    <mergeCell ref="F4:F5"/>
    <mergeCell ref="A4:A5"/>
    <mergeCell ref="B6:C6"/>
    <mergeCell ref="B4:C5"/>
    <mergeCell ref="A18:C18"/>
    <mergeCell ref="B16:C16"/>
    <mergeCell ref="B10:C10"/>
    <mergeCell ref="B11:C11"/>
    <mergeCell ref="B12:C12"/>
    <mergeCell ref="B8:C8"/>
    <mergeCell ref="B28:C28"/>
    <mergeCell ref="B26:C26"/>
    <mergeCell ref="D4:D5"/>
    <mergeCell ref="E4:E5"/>
    <mergeCell ref="B15:C15"/>
    <mergeCell ref="B13:C13"/>
    <mergeCell ref="B14:C14"/>
    <mergeCell ref="B9:C9"/>
    <mergeCell ref="A31:C31"/>
    <mergeCell ref="G24:G25"/>
    <mergeCell ref="F24:F25"/>
    <mergeCell ref="E24:E25"/>
    <mergeCell ref="D24:D25"/>
    <mergeCell ref="B24:C25"/>
    <mergeCell ref="B29:C29"/>
    <mergeCell ref="B30:C30"/>
    <mergeCell ref="A27:C27"/>
    <mergeCell ref="A24:A25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1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8.375" style="34" customWidth="1"/>
    <col min="2" max="2" width="66.25390625" style="3" customWidth="1"/>
    <col min="3" max="3" width="13.375" style="3" customWidth="1"/>
    <col min="4" max="4" width="27.00390625" style="3" customWidth="1"/>
    <col min="5" max="5" width="12.375" style="3" customWidth="1"/>
    <col min="6" max="6" width="14.75390625" style="3" customWidth="1"/>
    <col min="7" max="7" width="16.75390625" style="3" customWidth="1"/>
    <col min="8" max="8" width="11.00390625" style="3" customWidth="1"/>
    <col min="9" max="16384" width="9.125" style="3" customWidth="1"/>
  </cols>
  <sheetData>
    <row r="1" spans="1:2" ht="15.75">
      <c r="A1" s="12">
        <v>11</v>
      </c>
      <c r="B1" s="4" t="s">
        <v>155</v>
      </c>
    </row>
    <row r="2" spans="1:7" ht="15" thickBot="1">
      <c r="A2" s="103"/>
      <c r="B2" s="30"/>
      <c r="C2" s="30"/>
      <c r="D2" s="30"/>
      <c r="E2" s="30"/>
      <c r="F2" s="30"/>
      <c r="G2" s="30"/>
    </row>
    <row r="3" spans="1:7" ht="38.25" customHeight="1" thickBot="1">
      <c r="A3" s="104" t="s">
        <v>2</v>
      </c>
      <c r="B3" s="105" t="s">
        <v>3</v>
      </c>
      <c r="C3" s="106" t="s">
        <v>4</v>
      </c>
      <c r="D3" s="106" t="s">
        <v>5</v>
      </c>
      <c r="E3" s="106" t="s">
        <v>49</v>
      </c>
      <c r="F3" s="106" t="s">
        <v>50</v>
      </c>
      <c r="G3" s="107" t="s">
        <v>31</v>
      </c>
    </row>
    <row r="4" spans="1:7" ht="14.25" thickBot="1" thickTop="1">
      <c r="A4" s="108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109">
        <v>7</v>
      </c>
    </row>
    <row r="5" spans="1:7" ht="13.5" hidden="1" thickTop="1">
      <c r="A5" s="110"/>
      <c r="B5" s="39" t="s">
        <v>41</v>
      </c>
      <c r="C5" s="37"/>
      <c r="D5" s="37"/>
      <c r="E5" s="37"/>
      <c r="F5" s="37"/>
      <c r="G5" s="111"/>
    </row>
    <row r="6" spans="1:7" ht="14.25" hidden="1" thickTop="1">
      <c r="A6" s="112"/>
      <c r="B6" s="55" t="s">
        <v>38</v>
      </c>
      <c r="C6" s="40"/>
      <c r="D6" s="40"/>
      <c r="E6" s="40"/>
      <c r="F6" s="40"/>
      <c r="G6" s="113"/>
    </row>
    <row r="7" spans="1:7" ht="51.75" customHeight="1" hidden="1">
      <c r="A7" s="114">
        <v>1</v>
      </c>
      <c r="B7" s="80" t="s">
        <v>132</v>
      </c>
      <c r="C7" s="40"/>
      <c r="D7" s="43"/>
      <c r="E7" s="43"/>
      <c r="F7" s="43"/>
      <c r="G7" s="115"/>
    </row>
    <row r="8" spans="1:7" ht="15" customHeight="1" thickTop="1">
      <c r="A8" s="112">
        <v>1</v>
      </c>
      <c r="B8" s="40" t="s">
        <v>6</v>
      </c>
      <c r="C8" s="40"/>
      <c r="D8" s="44"/>
      <c r="E8" s="44"/>
      <c r="F8" s="44"/>
      <c r="G8" s="115"/>
    </row>
    <row r="9" spans="1:7" ht="78.75" customHeight="1">
      <c r="A9" s="112"/>
      <c r="B9" s="85" t="s">
        <v>84</v>
      </c>
      <c r="C9" s="41" t="s">
        <v>53</v>
      </c>
      <c r="D9" s="54" t="s">
        <v>89</v>
      </c>
      <c r="E9" s="64">
        <f>E28*E38+360</f>
        <v>82200</v>
      </c>
      <c r="F9" s="64">
        <f>F28*F38</f>
        <v>0</v>
      </c>
      <c r="G9" s="116">
        <f aca="true" t="shared" si="0" ref="G9:G24">E9+F9</f>
        <v>82200</v>
      </c>
    </row>
    <row r="10" spans="1:7" ht="24" customHeight="1">
      <c r="A10" s="112"/>
      <c r="B10" s="84" t="s">
        <v>85</v>
      </c>
      <c r="C10" s="41" t="s">
        <v>65</v>
      </c>
      <c r="D10" s="43" t="s">
        <v>39</v>
      </c>
      <c r="E10" s="2">
        <v>15</v>
      </c>
      <c r="F10" s="2">
        <v>0</v>
      </c>
      <c r="G10" s="117">
        <f t="shared" si="0"/>
        <v>15</v>
      </c>
    </row>
    <row r="11" spans="1:7" ht="81" customHeight="1">
      <c r="A11" s="112"/>
      <c r="B11" s="85" t="s">
        <v>90</v>
      </c>
      <c r="C11" s="41" t="s">
        <v>53</v>
      </c>
      <c r="D11" s="54" t="s">
        <v>89</v>
      </c>
      <c r="E11" s="64">
        <f>E29*E39</f>
        <v>12750</v>
      </c>
      <c r="F11" s="64">
        <f>F29*F39</f>
        <v>0</v>
      </c>
      <c r="G11" s="116">
        <f t="shared" si="0"/>
        <v>12750</v>
      </c>
    </row>
    <row r="12" spans="1:7" ht="24" customHeight="1">
      <c r="A12" s="112"/>
      <c r="B12" s="87" t="s">
        <v>91</v>
      </c>
      <c r="C12" s="26" t="s">
        <v>92</v>
      </c>
      <c r="D12" s="86" t="s">
        <v>93</v>
      </c>
      <c r="E12" s="2">
        <v>17</v>
      </c>
      <c r="F12" s="2">
        <v>0</v>
      </c>
      <c r="G12" s="117">
        <f t="shared" si="0"/>
        <v>17</v>
      </c>
    </row>
    <row r="13" spans="1:7" ht="90">
      <c r="A13" s="119"/>
      <c r="B13" s="85" t="s">
        <v>95</v>
      </c>
      <c r="C13" s="41" t="s">
        <v>53</v>
      </c>
      <c r="D13" s="54" t="s">
        <v>89</v>
      </c>
      <c r="E13" s="64">
        <f>E30*E40-7</f>
        <v>3499.88</v>
      </c>
      <c r="F13" s="64">
        <f>F30*F40</f>
        <v>0</v>
      </c>
      <c r="G13" s="116">
        <f t="shared" si="0"/>
        <v>3499.88</v>
      </c>
    </row>
    <row r="14" spans="1:7" ht="12.75">
      <c r="A14" s="119"/>
      <c r="B14" s="41" t="s">
        <v>96</v>
      </c>
      <c r="C14" s="41" t="s">
        <v>65</v>
      </c>
      <c r="D14" s="43" t="s">
        <v>97</v>
      </c>
      <c r="E14" s="2">
        <v>156</v>
      </c>
      <c r="F14" s="2">
        <v>0</v>
      </c>
      <c r="G14" s="117">
        <f t="shared" si="0"/>
        <v>156</v>
      </c>
    </row>
    <row r="15" spans="1:7" ht="90">
      <c r="A15" s="119"/>
      <c r="B15" s="85" t="s">
        <v>101</v>
      </c>
      <c r="C15" s="41" t="s">
        <v>53</v>
      </c>
      <c r="D15" s="54" t="s">
        <v>89</v>
      </c>
      <c r="E15" s="64">
        <f>E31*E41-67</f>
        <v>134753</v>
      </c>
      <c r="F15" s="64">
        <f>F31*F41</f>
        <v>0</v>
      </c>
      <c r="G15" s="116">
        <f t="shared" si="0"/>
        <v>134753</v>
      </c>
    </row>
    <row r="16" spans="1:7" ht="12.75">
      <c r="A16" s="119"/>
      <c r="B16" s="85" t="s">
        <v>103</v>
      </c>
      <c r="C16" s="41" t="s">
        <v>102</v>
      </c>
      <c r="D16" s="43" t="s">
        <v>97</v>
      </c>
      <c r="E16" s="2">
        <v>84</v>
      </c>
      <c r="F16" s="2">
        <v>0</v>
      </c>
      <c r="G16" s="117">
        <f t="shared" si="0"/>
        <v>84</v>
      </c>
    </row>
    <row r="17" spans="1:7" ht="80.25" customHeight="1">
      <c r="A17" s="119"/>
      <c r="B17" s="85" t="s">
        <v>107</v>
      </c>
      <c r="C17" s="5" t="s">
        <v>53</v>
      </c>
      <c r="D17" s="54" t="s">
        <v>89</v>
      </c>
      <c r="E17" s="64">
        <f>E32*E42+64</f>
        <v>94044</v>
      </c>
      <c r="F17" s="64">
        <f>F32*F42</f>
        <v>0</v>
      </c>
      <c r="G17" s="116">
        <f t="shared" si="0"/>
        <v>94044</v>
      </c>
    </row>
    <row r="18" spans="1:7" ht="12.75">
      <c r="A18" s="122"/>
      <c r="B18" s="85" t="s">
        <v>108</v>
      </c>
      <c r="C18" s="5" t="s">
        <v>109</v>
      </c>
      <c r="D18" s="92" t="s">
        <v>110</v>
      </c>
      <c r="E18" s="2">
        <v>37</v>
      </c>
      <c r="F18" s="2">
        <v>0</v>
      </c>
      <c r="G18" s="117">
        <f t="shared" si="0"/>
        <v>37</v>
      </c>
    </row>
    <row r="19" spans="1:7" ht="81" customHeight="1">
      <c r="A19" s="119"/>
      <c r="B19" s="85" t="s">
        <v>113</v>
      </c>
      <c r="C19" s="5" t="s">
        <v>53</v>
      </c>
      <c r="D19" s="54" t="s">
        <v>89</v>
      </c>
      <c r="E19" s="64">
        <f>E33*E43+10</f>
        <v>1910.2600000000002</v>
      </c>
      <c r="F19" s="64">
        <f>F33*F43</f>
        <v>0</v>
      </c>
      <c r="G19" s="116">
        <f t="shared" si="0"/>
        <v>1910.2600000000002</v>
      </c>
    </row>
    <row r="20" spans="1:7" ht="12.75">
      <c r="A20" s="119"/>
      <c r="B20" s="85" t="s">
        <v>114</v>
      </c>
      <c r="C20" s="5" t="s">
        <v>109</v>
      </c>
      <c r="D20" s="92" t="s">
        <v>117</v>
      </c>
      <c r="E20" s="2">
        <v>23</v>
      </c>
      <c r="F20" s="2">
        <v>0</v>
      </c>
      <c r="G20" s="117">
        <f t="shared" si="0"/>
        <v>23</v>
      </c>
    </row>
    <row r="21" spans="1:7" ht="79.5" customHeight="1">
      <c r="A21" s="119"/>
      <c r="B21" s="96" t="s">
        <v>118</v>
      </c>
      <c r="C21" s="5" t="s">
        <v>53</v>
      </c>
      <c r="D21" s="54" t="s">
        <v>89</v>
      </c>
      <c r="E21" s="97">
        <v>0</v>
      </c>
      <c r="F21" s="97">
        <v>2800000</v>
      </c>
      <c r="G21" s="116">
        <f t="shared" si="0"/>
        <v>2800000</v>
      </c>
    </row>
    <row r="22" spans="1:7" ht="25.5">
      <c r="A22" s="119"/>
      <c r="B22" s="96" t="s">
        <v>119</v>
      </c>
      <c r="C22" s="5" t="s">
        <v>124</v>
      </c>
      <c r="D22" s="98" t="s">
        <v>125</v>
      </c>
      <c r="E22" s="99">
        <v>0</v>
      </c>
      <c r="F22" s="99">
        <v>377</v>
      </c>
      <c r="G22" s="117">
        <f t="shared" si="0"/>
        <v>377</v>
      </c>
    </row>
    <row r="23" spans="1:7" ht="80.25" customHeight="1">
      <c r="A23" s="119"/>
      <c r="B23" s="85" t="s">
        <v>170</v>
      </c>
      <c r="C23" s="5" t="s">
        <v>53</v>
      </c>
      <c r="D23" s="54" t="s">
        <v>89</v>
      </c>
      <c r="E23" s="64">
        <f>E35*E45+6</f>
        <v>2767300</v>
      </c>
      <c r="F23" s="64">
        <f>F35*F45</f>
        <v>0</v>
      </c>
      <c r="G23" s="115">
        <f t="shared" si="0"/>
        <v>2767300</v>
      </c>
    </row>
    <row r="24" spans="1:7" ht="45">
      <c r="A24" s="119"/>
      <c r="B24" s="85" t="s">
        <v>126</v>
      </c>
      <c r="C24" s="5" t="s">
        <v>92</v>
      </c>
      <c r="D24" s="14" t="s">
        <v>130</v>
      </c>
      <c r="E24" s="2">
        <v>17</v>
      </c>
      <c r="F24" s="2">
        <v>0</v>
      </c>
      <c r="G24" s="117">
        <f t="shared" si="0"/>
        <v>17</v>
      </c>
    </row>
    <row r="25" spans="1:7" ht="78.75" customHeight="1">
      <c r="A25" s="112"/>
      <c r="B25" s="85" t="s">
        <v>176</v>
      </c>
      <c r="C25" s="41" t="s">
        <v>53</v>
      </c>
      <c r="D25" s="54" t="s">
        <v>182</v>
      </c>
      <c r="E25" s="64">
        <v>400000</v>
      </c>
      <c r="F25" s="64">
        <f>F45*F55</f>
        <v>0</v>
      </c>
      <c r="G25" s="116">
        <f>E25+F25</f>
        <v>400000</v>
      </c>
    </row>
    <row r="26" spans="1:7" ht="24" customHeight="1">
      <c r="A26" s="112"/>
      <c r="B26" s="84" t="s">
        <v>175</v>
      </c>
      <c r="C26" s="41" t="s">
        <v>65</v>
      </c>
      <c r="D26" s="14" t="s">
        <v>171</v>
      </c>
      <c r="E26" s="2">
        <v>2</v>
      </c>
      <c r="F26" s="2">
        <v>0</v>
      </c>
      <c r="G26" s="117">
        <f>E26+F26</f>
        <v>2</v>
      </c>
    </row>
    <row r="27" spans="1:7" ht="16.5" customHeight="1">
      <c r="A27" s="112">
        <v>2</v>
      </c>
      <c r="B27" s="40" t="s">
        <v>20</v>
      </c>
      <c r="C27" s="41"/>
      <c r="D27" s="43"/>
      <c r="E27" s="2"/>
      <c r="F27" s="2"/>
      <c r="G27" s="117"/>
    </row>
    <row r="28" spans="1:7" ht="25.5" customHeight="1">
      <c r="A28" s="112"/>
      <c r="B28" s="41" t="s">
        <v>86</v>
      </c>
      <c r="C28" s="41" t="s">
        <v>65</v>
      </c>
      <c r="D28" s="43" t="s">
        <v>146</v>
      </c>
      <c r="E28" s="2">
        <v>15</v>
      </c>
      <c r="F28" s="2">
        <v>0</v>
      </c>
      <c r="G28" s="117">
        <f aca="true" t="shared" si="1" ref="G28:G35">E28+F28</f>
        <v>15</v>
      </c>
    </row>
    <row r="29" spans="1:7" ht="25.5" customHeight="1">
      <c r="A29" s="112"/>
      <c r="B29" s="87" t="s">
        <v>94</v>
      </c>
      <c r="C29" s="26" t="s">
        <v>92</v>
      </c>
      <c r="D29" s="86" t="s">
        <v>93</v>
      </c>
      <c r="E29" s="2">
        <v>17</v>
      </c>
      <c r="F29" s="2">
        <v>0</v>
      </c>
      <c r="G29" s="117">
        <f t="shared" si="1"/>
        <v>17</v>
      </c>
    </row>
    <row r="30" spans="1:7" ht="17.25" customHeight="1">
      <c r="A30" s="119"/>
      <c r="B30" s="41" t="s">
        <v>98</v>
      </c>
      <c r="C30" s="41" t="s">
        <v>65</v>
      </c>
      <c r="D30" s="43" t="s">
        <v>97</v>
      </c>
      <c r="E30" s="2">
        <v>156</v>
      </c>
      <c r="F30" s="2">
        <v>0</v>
      </c>
      <c r="G30" s="117">
        <f t="shared" si="1"/>
        <v>156</v>
      </c>
    </row>
    <row r="31" spans="1:7" ht="17.25" customHeight="1">
      <c r="A31" s="119"/>
      <c r="B31" s="85" t="s">
        <v>104</v>
      </c>
      <c r="C31" s="41" t="s">
        <v>102</v>
      </c>
      <c r="D31" s="43" t="s">
        <v>97</v>
      </c>
      <c r="E31" s="2">
        <v>84</v>
      </c>
      <c r="F31" s="2">
        <v>0</v>
      </c>
      <c r="G31" s="117">
        <f t="shared" si="1"/>
        <v>84</v>
      </c>
    </row>
    <row r="32" spans="1:7" ht="12.75">
      <c r="A32" s="119"/>
      <c r="B32" s="85" t="s">
        <v>111</v>
      </c>
      <c r="C32" s="5" t="s">
        <v>109</v>
      </c>
      <c r="D32" s="92" t="s">
        <v>110</v>
      </c>
      <c r="E32" s="2">
        <v>37</v>
      </c>
      <c r="F32" s="2">
        <v>0</v>
      </c>
      <c r="G32" s="117">
        <f t="shared" si="1"/>
        <v>37</v>
      </c>
    </row>
    <row r="33" spans="1:7" ht="12.75">
      <c r="A33" s="119"/>
      <c r="B33" s="85" t="s">
        <v>115</v>
      </c>
      <c r="C33" s="5" t="s">
        <v>109</v>
      </c>
      <c r="D33" s="92" t="s">
        <v>117</v>
      </c>
      <c r="E33" s="2">
        <v>23</v>
      </c>
      <c r="F33" s="2">
        <v>0</v>
      </c>
      <c r="G33" s="117">
        <f t="shared" si="1"/>
        <v>23</v>
      </c>
    </row>
    <row r="34" spans="1:7" ht="25.5">
      <c r="A34" s="119"/>
      <c r="B34" s="96" t="s">
        <v>120</v>
      </c>
      <c r="C34" s="5" t="s">
        <v>124</v>
      </c>
      <c r="D34" s="98" t="s">
        <v>125</v>
      </c>
      <c r="E34" s="99">
        <v>0</v>
      </c>
      <c r="F34" s="99">
        <v>377</v>
      </c>
      <c r="G34" s="117">
        <f t="shared" si="1"/>
        <v>377</v>
      </c>
    </row>
    <row r="35" spans="1:7" ht="45">
      <c r="A35" s="119"/>
      <c r="B35" s="85" t="s">
        <v>127</v>
      </c>
      <c r="C35" s="5" t="s">
        <v>92</v>
      </c>
      <c r="D35" s="14" t="s">
        <v>130</v>
      </c>
      <c r="E35" s="2">
        <v>17</v>
      </c>
      <c r="F35" s="2">
        <v>0</v>
      </c>
      <c r="G35" s="117">
        <f t="shared" si="1"/>
        <v>17</v>
      </c>
    </row>
    <row r="36" spans="1:7" ht="34.5" customHeight="1">
      <c r="A36" s="119"/>
      <c r="B36" s="85" t="s">
        <v>174</v>
      </c>
      <c r="C36" s="5" t="s">
        <v>92</v>
      </c>
      <c r="D36" s="14" t="s">
        <v>130</v>
      </c>
      <c r="E36" s="2">
        <v>2</v>
      </c>
      <c r="F36" s="2">
        <v>0</v>
      </c>
      <c r="G36" s="117">
        <f>E36+F36</f>
        <v>2</v>
      </c>
    </row>
    <row r="37" spans="1:7" ht="20.25" customHeight="1">
      <c r="A37" s="112">
        <v>3</v>
      </c>
      <c r="B37" s="82" t="s">
        <v>7</v>
      </c>
      <c r="C37" s="41"/>
      <c r="D37" s="43"/>
      <c r="E37" s="2"/>
      <c r="F37" s="2"/>
      <c r="G37" s="117"/>
    </row>
    <row r="38" spans="1:7" ht="12.75">
      <c r="A38" s="112"/>
      <c r="B38" s="83" t="s">
        <v>87</v>
      </c>
      <c r="C38" s="41" t="s">
        <v>53</v>
      </c>
      <c r="D38" s="43" t="s">
        <v>35</v>
      </c>
      <c r="E38" s="65">
        <v>5456</v>
      </c>
      <c r="F38" s="65">
        <v>0</v>
      </c>
      <c r="G38" s="118">
        <f aca="true" t="shared" si="2" ref="G38:G45">E38+F38</f>
        <v>5456</v>
      </c>
    </row>
    <row r="39" spans="1:7" ht="12.75">
      <c r="A39" s="112"/>
      <c r="B39" s="83" t="s">
        <v>142</v>
      </c>
      <c r="C39" s="41" t="s">
        <v>53</v>
      </c>
      <c r="D39" s="43" t="s">
        <v>35</v>
      </c>
      <c r="E39" s="65">
        <v>750</v>
      </c>
      <c r="F39" s="65">
        <v>0</v>
      </c>
      <c r="G39" s="118">
        <f t="shared" si="2"/>
        <v>750</v>
      </c>
    </row>
    <row r="40" spans="1:7" ht="14.25" customHeight="1">
      <c r="A40" s="119"/>
      <c r="B40" s="83" t="s">
        <v>99</v>
      </c>
      <c r="C40" s="41" t="s">
        <v>53</v>
      </c>
      <c r="D40" s="43" t="s">
        <v>35</v>
      </c>
      <c r="E40" s="65">
        <v>22.48</v>
      </c>
      <c r="F40" s="65">
        <v>0</v>
      </c>
      <c r="G40" s="118">
        <f t="shared" si="2"/>
        <v>22.48</v>
      </c>
    </row>
    <row r="41" spans="1:7" ht="14.25" customHeight="1">
      <c r="A41" s="119"/>
      <c r="B41" s="5" t="s">
        <v>105</v>
      </c>
      <c r="C41" s="41" t="s">
        <v>53</v>
      </c>
      <c r="D41" s="43" t="s">
        <v>35</v>
      </c>
      <c r="E41" s="65">
        <v>1605</v>
      </c>
      <c r="F41" s="65">
        <v>0</v>
      </c>
      <c r="G41" s="118">
        <f t="shared" si="2"/>
        <v>1605</v>
      </c>
    </row>
    <row r="42" spans="1:7" ht="12.75">
      <c r="A42" s="119"/>
      <c r="B42" s="5" t="s">
        <v>112</v>
      </c>
      <c r="C42" s="5" t="s">
        <v>53</v>
      </c>
      <c r="D42" s="92" t="s">
        <v>35</v>
      </c>
      <c r="E42" s="65">
        <v>2540</v>
      </c>
      <c r="F42" s="65">
        <v>0</v>
      </c>
      <c r="G42" s="117">
        <f t="shared" si="2"/>
        <v>2540</v>
      </c>
    </row>
    <row r="43" spans="1:7" ht="12.75">
      <c r="A43" s="119"/>
      <c r="B43" s="5" t="s">
        <v>116</v>
      </c>
      <c r="C43" s="5" t="s">
        <v>53</v>
      </c>
      <c r="D43" s="92" t="s">
        <v>35</v>
      </c>
      <c r="E43" s="65">
        <v>82.62</v>
      </c>
      <c r="F43" s="65">
        <v>0</v>
      </c>
      <c r="G43" s="117">
        <f t="shared" si="2"/>
        <v>82.62</v>
      </c>
    </row>
    <row r="44" spans="1:7" ht="12.75">
      <c r="A44" s="119"/>
      <c r="B44" s="101" t="s">
        <v>122</v>
      </c>
      <c r="C44" s="5" t="s">
        <v>53</v>
      </c>
      <c r="D44" s="98" t="s">
        <v>35</v>
      </c>
      <c r="E44" s="99">
        <v>0</v>
      </c>
      <c r="F44" s="99">
        <f>F21/F22</f>
        <v>7427.055702917772</v>
      </c>
      <c r="G44" s="118">
        <f t="shared" si="2"/>
        <v>7427.055702917772</v>
      </c>
    </row>
    <row r="45" spans="1:7" ht="25.5">
      <c r="A45" s="119"/>
      <c r="B45" s="5" t="s">
        <v>128</v>
      </c>
      <c r="C45" s="5" t="s">
        <v>53</v>
      </c>
      <c r="D45" s="14" t="s">
        <v>35</v>
      </c>
      <c r="E45" s="65">
        <v>162782</v>
      </c>
      <c r="F45" s="65">
        <v>0</v>
      </c>
      <c r="G45" s="117">
        <f t="shared" si="2"/>
        <v>162782</v>
      </c>
    </row>
    <row r="46" spans="1:7" ht="12.75">
      <c r="A46" s="119"/>
      <c r="B46" s="5" t="s">
        <v>173</v>
      </c>
      <c r="C46" s="5" t="s">
        <v>53</v>
      </c>
      <c r="D46" s="14" t="s">
        <v>35</v>
      </c>
      <c r="E46" s="65">
        <v>200000</v>
      </c>
      <c r="F46" s="65">
        <v>0</v>
      </c>
      <c r="G46" s="117">
        <f>E46+F46</f>
        <v>200000</v>
      </c>
    </row>
    <row r="47" spans="1:7" ht="28.5" customHeight="1">
      <c r="A47" s="112">
        <v>4</v>
      </c>
      <c r="B47" s="81" t="s">
        <v>8</v>
      </c>
      <c r="C47" s="41"/>
      <c r="D47" s="43"/>
      <c r="E47" s="2"/>
      <c r="F47" s="2"/>
      <c r="G47" s="117"/>
    </row>
    <row r="48" spans="1:7" ht="27" customHeight="1">
      <c r="A48" s="119"/>
      <c r="B48" s="41" t="s">
        <v>88</v>
      </c>
      <c r="C48" s="41" t="s">
        <v>21</v>
      </c>
      <c r="D48" s="43" t="s">
        <v>35</v>
      </c>
      <c r="E48" s="2">
        <v>100</v>
      </c>
      <c r="F48" s="2">
        <v>0</v>
      </c>
      <c r="G48" s="117">
        <f>E48+F48</f>
        <v>100</v>
      </c>
    </row>
    <row r="49" spans="1:7" ht="41.25" customHeight="1" hidden="1">
      <c r="A49" s="114">
        <v>2</v>
      </c>
      <c r="B49" s="88" t="s">
        <v>133</v>
      </c>
      <c r="C49" s="40"/>
      <c r="D49" s="43"/>
      <c r="E49" s="43"/>
      <c r="F49" s="43"/>
      <c r="G49" s="115"/>
    </row>
    <row r="50" spans="1:7" ht="27" customHeight="1">
      <c r="A50" s="119"/>
      <c r="B50" s="89" t="s">
        <v>143</v>
      </c>
      <c r="C50" s="89" t="s">
        <v>21</v>
      </c>
      <c r="D50" s="90" t="s">
        <v>35</v>
      </c>
      <c r="E50" s="91">
        <v>100</v>
      </c>
      <c r="F50" s="91">
        <v>0</v>
      </c>
      <c r="G50" s="120">
        <f aca="true" t="shared" si="3" ref="G50:G57">E50+F50</f>
        <v>100</v>
      </c>
    </row>
    <row r="51" spans="1:7" ht="12.75">
      <c r="A51" s="119"/>
      <c r="B51" s="41" t="s">
        <v>100</v>
      </c>
      <c r="C51" s="41" t="s">
        <v>21</v>
      </c>
      <c r="D51" s="43" t="s">
        <v>35</v>
      </c>
      <c r="E51" s="2">
        <v>100</v>
      </c>
      <c r="F51" s="91">
        <v>0</v>
      </c>
      <c r="G51" s="120">
        <f t="shared" si="3"/>
        <v>100</v>
      </c>
    </row>
    <row r="52" spans="1:7" ht="12.75">
      <c r="A52" s="119"/>
      <c r="B52" s="89" t="s">
        <v>106</v>
      </c>
      <c r="C52" s="89" t="s">
        <v>21</v>
      </c>
      <c r="D52" s="90" t="s">
        <v>35</v>
      </c>
      <c r="E52" s="2">
        <v>100</v>
      </c>
      <c r="F52" s="91">
        <v>0</v>
      </c>
      <c r="G52" s="120">
        <f t="shared" si="3"/>
        <v>100</v>
      </c>
    </row>
    <row r="53" spans="1:7" ht="25.5">
      <c r="A53" s="119"/>
      <c r="B53" s="41" t="s">
        <v>166</v>
      </c>
      <c r="C53" s="5" t="s">
        <v>21</v>
      </c>
      <c r="D53" s="92" t="s">
        <v>35</v>
      </c>
      <c r="E53" s="2">
        <v>100</v>
      </c>
      <c r="F53" s="91">
        <v>0</v>
      </c>
      <c r="G53" s="117">
        <f t="shared" si="3"/>
        <v>100</v>
      </c>
    </row>
    <row r="54" spans="1:7" ht="25.5">
      <c r="A54" s="119"/>
      <c r="B54" s="89" t="s">
        <v>167</v>
      </c>
      <c r="C54" s="93" t="s">
        <v>21</v>
      </c>
      <c r="D54" s="94" t="s">
        <v>35</v>
      </c>
      <c r="E54" s="91">
        <v>100</v>
      </c>
      <c r="F54" s="91">
        <v>0</v>
      </c>
      <c r="G54" s="117">
        <f t="shared" si="3"/>
        <v>100</v>
      </c>
    </row>
    <row r="55" spans="1:7" ht="25.5">
      <c r="A55" s="119"/>
      <c r="B55" s="96" t="s">
        <v>123</v>
      </c>
      <c r="C55" s="5" t="s">
        <v>21</v>
      </c>
      <c r="D55" s="98" t="s">
        <v>35</v>
      </c>
      <c r="E55" s="99">
        <v>0</v>
      </c>
      <c r="F55" s="99">
        <v>100</v>
      </c>
      <c r="G55" s="117">
        <f t="shared" si="3"/>
        <v>100</v>
      </c>
    </row>
    <row r="56" spans="1:7" ht="12.75">
      <c r="A56" s="138"/>
      <c r="B56" s="41" t="s">
        <v>129</v>
      </c>
      <c r="C56" s="5" t="s">
        <v>21</v>
      </c>
      <c r="D56" s="14" t="s">
        <v>35</v>
      </c>
      <c r="E56" s="2">
        <v>100</v>
      </c>
      <c r="F56" s="2">
        <v>0</v>
      </c>
      <c r="G56" s="139">
        <f t="shared" si="3"/>
        <v>100</v>
      </c>
    </row>
    <row r="57" spans="1:7" ht="26.25" thickBot="1">
      <c r="A57" s="123"/>
      <c r="B57" s="41" t="s">
        <v>172</v>
      </c>
      <c r="C57" s="5" t="s">
        <v>21</v>
      </c>
      <c r="D57" s="14" t="s">
        <v>35</v>
      </c>
      <c r="E57" s="124">
        <v>100</v>
      </c>
      <c r="F57" s="124">
        <v>0</v>
      </c>
      <c r="G57" s="125">
        <f t="shared" si="3"/>
        <v>100</v>
      </c>
    </row>
    <row r="58" spans="1:7" ht="15" customHeight="1" hidden="1">
      <c r="A58" s="140">
        <v>1</v>
      </c>
      <c r="B58" s="81" t="s">
        <v>6</v>
      </c>
      <c r="C58" s="81"/>
      <c r="D58" s="141"/>
      <c r="E58" s="141"/>
      <c r="F58" s="141"/>
      <c r="G58" s="142"/>
    </row>
    <row r="59" ht="12.75" hidden="1"/>
    <row r="60" ht="12.75" hidden="1"/>
    <row r="61" spans="1:7" ht="16.5" customHeight="1" hidden="1">
      <c r="A61" s="112">
        <v>2</v>
      </c>
      <c r="B61" s="6" t="s">
        <v>20</v>
      </c>
      <c r="C61" s="5"/>
      <c r="D61" s="14"/>
      <c r="E61" s="2"/>
      <c r="F61" s="2"/>
      <c r="G61" s="117"/>
    </row>
    <row r="62" ht="12.75" hidden="1"/>
    <row r="63" spans="1:7" ht="20.25" customHeight="1" hidden="1">
      <c r="A63" s="112">
        <v>3</v>
      </c>
      <c r="B63" s="82" t="s">
        <v>7</v>
      </c>
      <c r="C63" s="84"/>
      <c r="D63" s="86"/>
      <c r="E63" s="2"/>
      <c r="F63" s="2"/>
      <c r="G63" s="117"/>
    </row>
    <row r="64" ht="12.75" hidden="1"/>
    <row r="65" spans="1:7" ht="28.5" customHeight="1" hidden="1">
      <c r="A65" s="112">
        <v>4</v>
      </c>
      <c r="B65" s="81" t="s">
        <v>8</v>
      </c>
      <c r="C65" s="41"/>
      <c r="D65" s="43"/>
      <c r="E65" s="2"/>
      <c r="F65" s="2"/>
      <c r="G65" s="117"/>
    </row>
    <row r="66" ht="12.75" hidden="1"/>
    <row r="67" spans="1:7" ht="15" customHeight="1" hidden="1">
      <c r="A67" s="121">
        <v>3</v>
      </c>
      <c r="B67" s="88" t="s">
        <v>138</v>
      </c>
      <c r="C67" s="40"/>
      <c r="D67" s="43"/>
      <c r="E67" s="14"/>
      <c r="F67" s="14"/>
      <c r="G67" s="117"/>
    </row>
    <row r="68" spans="1:7" ht="12.75" hidden="1">
      <c r="A68" s="119">
        <v>1</v>
      </c>
      <c r="B68" s="40" t="s">
        <v>6</v>
      </c>
      <c r="C68" s="40"/>
      <c r="D68" s="44"/>
      <c r="E68" s="14"/>
      <c r="F68" s="14"/>
      <c r="G68" s="117"/>
    </row>
    <row r="69" ht="12.75" hidden="1"/>
    <row r="70" ht="12.75" hidden="1"/>
    <row r="71" spans="1:7" ht="16.5" customHeight="1" hidden="1">
      <c r="A71" s="119">
        <v>2</v>
      </c>
      <c r="B71" s="40" t="s">
        <v>20</v>
      </c>
      <c r="C71" s="41"/>
      <c r="D71" s="43"/>
      <c r="E71" s="2"/>
      <c r="F71" s="2"/>
      <c r="G71" s="117"/>
    </row>
    <row r="72" ht="12.75" hidden="1"/>
    <row r="73" spans="1:7" ht="15" customHeight="1" hidden="1">
      <c r="A73" s="119">
        <v>3</v>
      </c>
      <c r="B73" s="42" t="s">
        <v>7</v>
      </c>
      <c r="C73" s="41"/>
      <c r="D73" s="43"/>
      <c r="E73" s="2"/>
      <c r="F73" s="2"/>
      <c r="G73" s="117"/>
    </row>
    <row r="74" ht="12.75" hidden="1"/>
    <row r="75" spans="1:7" s="35" customFormat="1" ht="12.75" hidden="1">
      <c r="A75" s="122">
        <v>4</v>
      </c>
      <c r="B75" s="40" t="s">
        <v>8</v>
      </c>
      <c r="C75" s="41"/>
      <c r="D75" s="43"/>
      <c r="E75" s="2"/>
      <c r="F75" s="2"/>
      <c r="G75" s="117"/>
    </row>
    <row r="76" ht="12.75" hidden="1"/>
    <row r="77" spans="1:7" ht="37.5" customHeight="1" hidden="1">
      <c r="A77" s="121">
        <v>4</v>
      </c>
      <c r="B77" s="88" t="s">
        <v>134</v>
      </c>
      <c r="C77" s="40"/>
      <c r="D77" s="43"/>
      <c r="E77" s="14"/>
      <c r="F77" s="14"/>
      <c r="G77" s="117"/>
    </row>
    <row r="78" spans="1:7" ht="12.75" hidden="1">
      <c r="A78" s="119">
        <v>1</v>
      </c>
      <c r="B78" s="40" t="s">
        <v>6</v>
      </c>
      <c r="C78" s="40"/>
      <c r="D78" s="44"/>
      <c r="E78" s="14"/>
      <c r="F78" s="14"/>
      <c r="G78" s="117"/>
    </row>
    <row r="79" ht="12.75" hidden="1"/>
    <row r="80" ht="12.75" hidden="1"/>
    <row r="81" spans="1:7" ht="16.5" customHeight="1" hidden="1">
      <c r="A81" s="119">
        <v>2</v>
      </c>
      <c r="B81" s="40" t="s">
        <v>20</v>
      </c>
      <c r="C81" s="41"/>
      <c r="D81" s="43"/>
      <c r="E81" s="2"/>
      <c r="F81" s="2"/>
      <c r="G81" s="117"/>
    </row>
    <row r="82" ht="12.75" hidden="1"/>
    <row r="83" spans="1:7" ht="15" customHeight="1" hidden="1">
      <c r="A83" s="119">
        <v>3</v>
      </c>
      <c r="B83" s="42" t="s">
        <v>7</v>
      </c>
      <c r="C83" s="41"/>
      <c r="D83" s="43"/>
      <c r="E83" s="2"/>
      <c r="F83" s="2"/>
      <c r="G83" s="117"/>
    </row>
    <row r="84" ht="12.75" hidden="1"/>
    <row r="85" spans="1:7" s="35" customFormat="1" ht="12.75" hidden="1">
      <c r="A85" s="119">
        <v>4</v>
      </c>
      <c r="B85" s="40" t="s">
        <v>8</v>
      </c>
      <c r="C85" s="41"/>
      <c r="D85" s="43"/>
      <c r="E85" s="2"/>
      <c r="F85" s="2"/>
      <c r="G85" s="117"/>
    </row>
    <row r="86" ht="12.75" hidden="1"/>
    <row r="87" spans="1:7" ht="35.25" customHeight="1" hidden="1">
      <c r="A87" s="121">
        <v>5</v>
      </c>
      <c r="B87" s="88" t="s">
        <v>139</v>
      </c>
      <c r="C87" s="5"/>
      <c r="D87" s="14"/>
      <c r="E87" s="14"/>
      <c r="F87" s="14"/>
      <c r="G87" s="117"/>
    </row>
    <row r="88" spans="1:7" ht="15.75" customHeight="1" hidden="1">
      <c r="A88" s="119">
        <v>1</v>
      </c>
      <c r="B88" s="6" t="s">
        <v>6</v>
      </c>
      <c r="C88" s="5"/>
      <c r="D88" s="14"/>
      <c r="E88" s="14"/>
      <c r="F88" s="14"/>
      <c r="G88" s="117"/>
    </row>
    <row r="89" ht="12.75" hidden="1"/>
    <row r="90" ht="12.75" hidden="1"/>
    <row r="91" spans="1:7" ht="12.75" hidden="1">
      <c r="A91" s="119">
        <v>2</v>
      </c>
      <c r="B91" s="6" t="s">
        <v>20</v>
      </c>
      <c r="C91" s="5"/>
      <c r="D91" s="92"/>
      <c r="E91" s="2"/>
      <c r="F91" s="2"/>
      <c r="G91" s="117"/>
    </row>
    <row r="92" ht="12.75" hidden="1"/>
    <row r="93" spans="1:7" ht="12.75" hidden="1">
      <c r="A93" s="119">
        <v>3</v>
      </c>
      <c r="B93" s="6" t="s">
        <v>7</v>
      </c>
      <c r="C93" s="5"/>
      <c r="D93" s="92"/>
      <c r="E93" s="2"/>
      <c r="F93" s="2"/>
      <c r="G93" s="117"/>
    </row>
    <row r="94" ht="12.75" hidden="1"/>
    <row r="95" spans="1:7" ht="12.75" hidden="1">
      <c r="A95" s="119">
        <v>4</v>
      </c>
      <c r="B95" s="6" t="s">
        <v>8</v>
      </c>
      <c r="C95" s="5"/>
      <c r="D95" s="92"/>
      <c r="E95" s="2"/>
      <c r="F95" s="2"/>
      <c r="G95" s="117"/>
    </row>
    <row r="96" ht="12.75" hidden="1"/>
    <row r="97" spans="1:7" ht="31.5" hidden="1">
      <c r="A97" s="121">
        <v>6</v>
      </c>
      <c r="B97" s="88" t="s">
        <v>135</v>
      </c>
      <c r="C97" s="5"/>
      <c r="D97" s="14"/>
      <c r="E97" s="14"/>
      <c r="F97" s="14"/>
      <c r="G97" s="117"/>
    </row>
    <row r="98" spans="1:7" ht="12.75" hidden="1">
      <c r="A98" s="119">
        <v>1</v>
      </c>
      <c r="B98" s="6" t="s">
        <v>6</v>
      </c>
      <c r="C98" s="5"/>
      <c r="D98" s="14"/>
      <c r="E98" s="14"/>
      <c r="F98" s="14"/>
      <c r="G98" s="117"/>
    </row>
    <row r="99" ht="12.75" hidden="1"/>
    <row r="100" ht="12.75" hidden="1"/>
    <row r="101" spans="1:7" ht="12.75" hidden="1">
      <c r="A101" s="119">
        <v>2</v>
      </c>
      <c r="B101" s="6" t="s">
        <v>20</v>
      </c>
      <c r="C101" s="5"/>
      <c r="D101" s="92"/>
      <c r="E101" s="2"/>
      <c r="F101" s="2"/>
      <c r="G101" s="117"/>
    </row>
    <row r="102" ht="12.75" hidden="1"/>
    <row r="103" spans="1:7" ht="12.75" hidden="1">
      <c r="A103" s="119">
        <v>3</v>
      </c>
      <c r="B103" s="6" t="s">
        <v>7</v>
      </c>
      <c r="C103" s="5"/>
      <c r="D103" s="92"/>
      <c r="E103" s="2"/>
      <c r="F103" s="2"/>
      <c r="G103" s="117"/>
    </row>
    <row r="104" ht="12.75" hidden="1"/>
    <row r="105" spans="1:7" ht="12.75" hidden="1">
      <c r="A105" s="119">
        <v>4</v>
      </c>
      <c r="B105" s="6" t="s">
        <v>8</v>
      </c>
      <c r="C105" s="5"/>
      <c r="D105" s="92"/>
      <c r="E105" s="2"/>
      <c r="F105" s="2"/>
      <c r="G105" s="117"/>
    </row>
    <row r="106" ht="12.75" hidden="1"/>
    <row r="107" spans="1:7" ht="51.75" customHeight="1" hidden="1">
      <c r="A107" s="121">
        <v>7</v>
      </c>
      <c r="B107" s="80" t="s">
        <v>136</v>
      </c>
      <c r="C107" s="5"/>
      <c r="D107" s="14"/>
      <c r="E107" s="14"/>
      <c r="F107" s="14"/>
      <c r="G107" s="117"/>
    </row>
    <row r="108" spans="1:7" ht="12.75" hidden="1">
      <c r="A108" s="119">
        <v>1</v>
      </c>
      <c r="B108" s="95" t="s">
        <v>6</v>
      </c>
      <c r="C108" s="5"/>
      <c r="D108" s="14"/>
      <c r="E108" s="14"/>
      <c r="F108" s="14"/>
      <c r="G108" s="117"/>
    </row>
    <row r="109" ht="12.75" hidden="1"/>
    <row r="110" ht="12.75" hidden="1"/>
    <row r="111" spans="1:7" ht="12.75" hidden="1">
      <c r="A111" s="119">
        <v>2</v>
      </c>
      <c r="B111" s="95" t="s">
        <v>20</v>
      </c>
      <c r="C111" s="5"/>
      <c r="D111" s="98"/>
      <c r="E111" s="100"/>
      <c r="F111" s="100"/>
      <c r="G111" s="117"/>
    </row>
    <row r="112" ht="12.75" hidden="1"/>
    <row r="113" spans="1:7" ht="12.75" hidden="1">
      <c r="A113" s="119"/>
      <c r="B113" s="101" t="s">
        <v>121</v>
      </c>
      <c r="C113" s="5" t="s">
        <v>53</v>
      </c>
      <c r="D113" s="98"/>
      <c r="E113" s="100"/>
      <c r="F113" s="100"/>
      <c r="G113" s="117"/>
    </row>
    <row r="114" spans="1:7" ht="12.75" hidden="1">
      <c r="A114" s="119">
        <v>3</v>
      </c>
      <c r="B114" s="95" t="s">
        <v>7</v>
      </c>
      <c r="C114" s="5"/>
      <c r="D114" s="98"/>
      <c r="E114" s="100"/>
      <c r="F114" s="100"/>
      <c r="G114" s="117"/>
    </row>
    <row r="115" ht="12.75" hidden="1"/>
    <row r="116" spans="1:7" ht="12.75" hidden="1">
      <c r="A116" s="119">
        <v>4</v>
      </c>
      <c r="B116" s="102" t="s">
        <v>8</v>
      </c>
      <c r="C116" s="5"/>
      <c r="D116" s="98"/>
      <c r="E116" s="100"/>
      <c r="F116" s="100"/>
      <c r="G116" s="117"/>
    </row>
    <row r="117" ht="12.75" hidden="1"/>
    <row r="118" spans="1:7" ht="52.5" customHeight="1" hidden="1">
      <c r="A118" s="121">
        <v>8</v>
      </c>
      <c r="B118" s="80" t="s">
        <v>137</v>
      </c>
      <c r="C118" s="5"/>
      <c r="D118" s="14"/>
      <c r="E118" s="14"/>
      <c r="F118" s="14"/>
      <c r="G118" s="117"/>
    </row>
    <row r="119" spans="1:7" ht="12.75" hidden="1">
      <c r="A119" s="119">
        <v>1</v>
      </c>
      <c r="B119" s="6" t="s">
        <v>6</v>
      </c>
      <c r="C119" s="5"/>
      <c r="D119" s="14"/>
      <c r="E119" s="14"/>
      <c r="F119" s="14"/>
      <c r="G119" s="117"/>
    </row>
    <row r="120" ht="12.75" hidden="1"/>
    <row r="121" ht="12.75" hidden="1"/>
    <row r="122" spans="1:7" ht="14.25" customHeight="1" hidden="1">
      <c r="A122" s="119">
        <v>2</v>
      </c>
      <c r="B122" s="6" t="s">
        <v>20</v>
      </c>
      <c r="C122" s="5"/>
      <c r="D122" s="14"/>
      <c r="E122" s="2"/>
      <c r="F122" s="2"/>
      <c r="G122" s="117"/>
    </row>
    <row r="123" ht="12.75" hidden="1"/>
    <row r="124" spans="1:7" ht="12.75" hidden="1">
      <c r="A124" s="119">
        <v>3</v>
      </c>
      <c r="B124" s="6" t="s">
        <v>7</v>
      </c>
      <c r="C124" s="5"/>
      <c r="D124" s="14"/>
      <c r="E124" s="2"/>
      <c r="F124" s="2"/>
      <c r="G124" s="117"/>
    </row>
    <row r="125" ht="12.75" hidden="1"/>
    <row r="126" spans="1:7" ht="12.75" hidden="1">
      <c r="A126" s="119">
        <v>4</v>
      </c>
      <c r="B126" s="6" t="s">
        <v>8</v>
      </c>
      <c r="C126" s="5"/>
      <c r="D126" s="14"/>
      <c r="E126" s="2"/>
      <c r="F126" s="2"/>
      <c r="G126" s="117"/>
    </row>
    <row r="130" spans="2:7" ht="33">
      <c r="B130" s="60" t="s">
        <v>40</v>
      </c>
      <c r="C130" s="61"/>
      <c r="D130" s="61"/>
      <c r="E130" s="58"/>
      <c r="F130" s="7" t="s">
        <v>147</v>
      </c>
      <c r="G130" s="47"/>
    </row>
    <row r="131" spans="3:6" ht="8.25" customHeight="1">
      <c r="C131" s="199" t="s">
        <v>0</v>
      </c>
      <c r="D131" s="199"/>
      <c r="F131" s="79" t="s">
        <v>19</v>
      </c>
    </row>
    <row r="132" ht="15.75">
      <c r="B132" s="4" t="s">
        <v>29</v>
      </c>
    </row>
    <row r="133" ht="17.25" customHeight="1">
      <c r="B133" s="135" t="s">
        <v>164</v>
      </c>
    </row>
    <row r="134" ht="11.25" customHeight="1">
      <c r="B134" s="136" t="s">
        <v>165</v>
      </c>
    </row>
    <row r="135" ht="7.5" customHeight="1">
      <c r="B135" s="136"/>
    </row>
    <row r="136" spans="2:7" ht="31.5" customHeight="1">
      <c r="B136" s="59" t="s">
        <v>178</v>
      </c>
      <c r="C136" s="62"/>
      <c r="D136" s="63"/>
      <c r="E136" s="58"/>
      <c r="F136" s="36" t="s">
        <v>177</v>
      </c>
      <c r="G136" s="47"/>
    </row>
    <row r="137" spans="3:6" ht="12.75">
      <c r="C137" s="199" t="s">
        <v>0</v>
      </c>
      <c r="D137" s="199"/>
      <c r="F137" s="79" t="s">
        <v>19</v>
      </c>
    </row>
    <row r="138" ht="12.75" hidden="1"/>
    <row r="139" ht="12.75">
      <c r="B139" s="3" t="s">
        <v>157</v>
      </c>
    </row>
    <row r="140" ht="12.75">
      <c r="B140" s="3" t="s">
        <v>158</v>
      </c>
    </row>
    <row r="141" ht="12.75" hidden="1"/>
    <row r="142" ht="12.75">
      <c r="B142" s="35" t="s">
        <v>159</v>
      </c>
    </row>
  </sheetData>
  <sheetProtection/>
  <mergeCells count="2">
    <mergeCell ref="C131:D131"/>
    <mergeCell ref="C137:D137"/>
  </mergeCells>
  <printOptions/>
  <pageMargins left="0.7" right="0.7" top="0.75" bottom="0.75" header="0.3" footer="0.3"/>
  <pageSetup horizontalDpi="600" verticalDpi="600" orientation="landscape" paperSize="9" scale="73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comunal116</cp:lastModifiedBy>
  <cp:lastPrinted>2019-09-30T10:52:08Z</cp:lastPrinted>
  <dcterms:created xsi:type="dcterms:W3CDTF">2012-04-26T08:36:42Z</dcterms:created>
  <dcterms:modified xsi:type="dcterms:W3CDTF">2019-10-03T06:10:57Z</dcterms:modified>
  <cp:category/>
  <cp:version/>
  <cp:contentType/>
  <cp:contentStatus/>
</cp:coreProperties>
</file>