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455" windowHeight="6240" activeTab="0"/>
  </bookViews>
  <sheets>
    <sheet name="Договорная цена часть 1" sheetId="1" r:id="rId1"/>
  </sheets>
  <definedNames/>
  <calcPr fullCalcOnLoad="1"/>
</workbook>
</file>

<file path=xl/sharedStrings.xml><?xml version="1.0" encoding="utf-8"?>
<sst xmlns="http://schemas.openxmlformats.org/spreadsheetml/2006/main" count="57" uniqueCount="46">
  <si>
    <t>(найменування об`єкта будівництва, пускового комплексу, будинку, будівлі, споруди, лінійного об`єкта інженерно-транспортної інфраструктури)</t>
  </si>
  <si>
    <t>Ч.ч.</t>
  </si>
  <si>
    <t>Обгрунтування</t>
  </si>
  <si>
    <t>Найменування витрат</t>
  </si>
  <si>
    <t>всього</t>
  </si>
  <si>
    <t>у тому числі:</t>
  </si>
  <si>
    <t>будівельних робіт</t>
  </si>
  <si>
    <t>інших витрат</t>
  </si>
  <si>
    <t xml:space="preserve"> </t>
  </si>
  <si>
    <t>Розділ I. Будівельні роботи</t>
  </si>
  <si>
    <t>Прямі витрати</t>
  </si>
  <si>
    <t xml:space="preserve"> </t>
  </si>
  <si>
    <t>у тому числi</t>
  </si>
  <si>
    <t xml:space="preserve"> </t>
  </si>
  <si>
    <t>Заробiтна плата будiвельникiв, монтажникiв</t>
  </si>
  <si>
    <t xml:space="preserve"> </t>
  </si>
  <si>
    <t>Вартiсть матерiальних ресурсiв</t>
  </si>
  <si>
    <t>Загальновиробничі витрати</t>
  </si>
  <si>
    <t xml:space="preserve"> </t>
  </si>
  <si>
    <t>Всього прямі і загальновиробничі витрати</t>
  </si>
  <si>
    <t xml:space="preserve"> Розрахунок</t>
  </si>
  <si>
    <t xml:space="preserve"> Розрахунок</t>
  </si>
  <si>
    <t xml:space="preserve"> </t>
  </si>
  <si>
    <t>ДОГОВІРНА ЦІНА</t>
  </si>
  <si>
    <t>Директор ТОВ "МІТАЛЛ ІНКОМ"</t>
  </si>
  <si>
    <t>Вартість, грн</t>
  </si>
  <si>
    <t>ПІДРЯДНИК: ТОВ "МІТАЛЛ ІНКОМ"</t>
  </si>
  <si>
    <t>Замовник</t>
  </si>
  <si>
    <t>Підрядник</t>
  </si>
  <si>
    <t xml:space="preserve">                                     М.А. Таран</t>
  </si>
  <si>
    <t>Кошти на покриття адміністративних витрат будівельних організацій (1,60 грн./люд.год.)</t>
  </si>
  <si>
    <t>Кошторисний прибуток (16,10 грн./люд.год.)</t>
  </si>
  <si>
    <r>
      <t xml:space="preserve">на будівництво: </t>
    </r>
    <r>
      <rPr>
        <b/>
        <sz val="9"/>
        <color indexed="8"/>
        <rFont val="Times New Roman Cyr"/>
        <family val="0"/>
      </rPr>
      <t>«Реконструкція приміщень під амбулаторію №2 «Центру первинної медико-санітарної допомоги №4» Криворізької міської ради з цілодобовим відділенням невідкладної допомоги за адресою: мкр-н Сонячний, 25а»</t>
    </r>
  </si>
  <si>
    <t xml:space="preserve"> ДСТУ Б Д.1.1-1:2013 п.5.8.16</t>
  </si>
  <si>
    <t>Податок на додану вартість</t>
  </si>
  <si>
    <t>Всього договірна ціна</t>
  </si>
  <si>
    <t xml:space="preserve">Разом </t>
  </si>
  <si>
    <t>ЗАМОВНИК: Управління капітального будівництва виконкому Криворізької міської ради</t>
  </si>
  <si>
    <t>Вартість машин і механізмів</t>
  </si>
  <si>
    <t>В.о. начальника управління капітального будівництва виконкому Криворізької міської ради</t>
  </si>
  <si>
    <t xml:space="preserve">                                І.Б. Макасеєв</t>
  </si>
  <si>
    <t>Перевірив начальник відділу аналітики складових вартості будівництва УКБ___________________І.В. Філоненко</t>
  </si>
  <si>
    <t>Додаток №2</t>
  </si>
  <si>
    <t>до Договору підряду №9 від 30.01.2020 р.</t>
  </si>
  <si>
    <r>
      <t xml:space="preserve">до дод. угоди №9/1 від </t>
    </r>
    <r>
      <rPr>
        <u val="single"/>
        <sz val="9"/>
        <color indexed="8"/>
        <rFont val="Times New Roman Cyr"/>
        <family val="0"/>
      </rPr>
      <t>01.06.</t>
    </r>
    <r>
      <rPr>
        <sz val="9"/>
        <color indexed="8"/>
        <rFont val="Times New Roman Cyr"/>
        <family val="0"/>
      </rPr>
      <t xml:space="preserve"> 2020 р.</t>
    </r>
  </si>
  <si>
    <t>--------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</si>
</sst>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;\-#,##0.000;\ "/>
    <numFmt numFmtId="173" formatCode="#,##0.00000;\-#,##0.00000;\ "/>
    <numFmt numFmtId="174" formatCode="#,##0.000000;\-#,##0.000000;\ "/>
    <numFmt numFmtId="175" formatCode="#,##0.0000;\-#,##0.0000;\ "/>
    <numFmt numFmtId="176" formatCode="#,##0.00;\-#,##0.00;\ "/>
    <numFmt numFmtId="177" formatCode="#,##0.0;\-#,##0.0;\ "/>
    <numFmt numFmtId="178" formatCode="#,##0;\-#,##0;\ "/>
    <numFmt numFmtId="179" formatCode="#,##0.00_ ;\-#,##0.00\ "/>
    <numFmt numFmtId="180" formatCode="#,##0.00000_ ;\-#,##0.00000\ "/>
    <numFmt numFmtId="181" formatCode="#,##0.000_ ;\-#,##0.000\ "/>
  </numFmts>
  <fonts count="40">
    <font>
      <sz val="10"/>
      <color indexed="8"/>
      <name val="Arial"/>
      <family val="0"/>
    </font>
    <font>
      <sz val="8"/>
      <color indexed="8"/>
      <name val="Times New Roman Cyr"/>
      <family val="0"/>
    </font>
    <font>
      <sz val="9"/>
      <color indexed="8"/>
      <name val="Times New Roman Cyr"/>
      <family val="0"/>
    </font>
    <font>
      <sz val="12"/>
      <color indexed="8"/>
      <name val="Times New Roman Cyr"/>
      <family val="0"/>
    </font>
    <font>
      <b/>
      <sz val="9"/>
      <color indexed="8"/>
      <name val="Times New Roman Cyr"/>
      <family val="0"/>
    </font>
    <font>
      <u val="single"/>
      <sz val="9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/>
    </xf>
    <xf numFmtId="176" fontId="2" fillId="0" borderId="11" xfId="0" applyNumberFormat="1" applyFont="1" applyFill="1" applyBorder="1" applyAlignment="1">
      <alignment/>
    </xf>
    <xf numFmtId="176" fontId="2" fillId="0" borderId="12" xfId="0" applyNumberFormat="1" applyFont="1" applyFill="1" applyBorder="1" applyAlignment="1">
      <alignment horizontal="right" vertical="top"/>
    </xf>
    <xf numFmtId="176" fontId="2" fillId="0" borderId="12" xfId="0" applyNumberFormat="1" applyFont="1" applyFill="1" applyBorder="1" applyAlignment="1">
      <alignment/>
    </xf>
    <xf numFmtId="176" fontId="2" fillId="0" borderId="11" xfId="0" applyNumberFormat="1" applyFont="1" applyFill="1" applyBorder="1" applyAlignment="1">
      <alignment horizontal="right" vertical="top"/>
    </xf>
    <xf numFmtId="176" fontId="2" fillId="0" borderId="10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center" wrapText="1"/>
    </xf>
    <xf numFmtId="176" fontId="2" fillId="0" borderId="13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I25" sqref="I25"/>
    </sheetView>
  </sheetViews>
  <sheetFormatPr defaultColWidth="9.140625" defaultRowHeight="12.75"/>
  <cols>
    <col min="1" max="1" width="4.57421875" style="0" customWidth="1"/>
    <col min="2" max="2" width="11.57421875" style="0" customWidth="1"/>
    <col min="3" max="3" width="39.140625" style="0" customWidth="1"/>
    <col min="4" max="4" width="14.00390625" style="0" customWidth="1"/>
    <col min="5" max="5" width="12.140625" style="0" customWidth="1"/>
    <col min="6" max="6" width="11.00390625" style="0" customWidth="1"/>
  </cols>
  <sheetData>
    <row r="1" spans="4:6" ht="12.75">
      <c r="D1" s="23" t="s">
        <v>42</v>
      </c>
      <c r="E1" s="23"/>
      <c r="F1" s="23"/>
    </row>
    <row r="2" spans="4:6" ht="12.75">
      <c r="D2" s="23" t="s">
        <v>44</v>
      </c>
      <c r="E2" s="23"/>
      <c r="F2" s="23"/>
    </row>
    <row r="3" spans="4:6" ht="12.75">
      <c r="D3" s="23" t="s">
        <v>43</v>
      </c>
      <c r="E3" s="23"/>
      <c r="F3" s="23"/>
    </row>
    <row r="4" spans="1:6" ht="16.5" customHeight="1">
      <c r="A4" s="23" t="s">
        <v>37</v>
      </c>
      <c r="B4" s="23"/>
      <c r="C4" s="23"/>
      <c r="D4" s="23"/>
      <c r="E4" s="23"/>
      <c r="F4" s="23"/>
    </row>
    <row r="5" spans="1:6" ht="16.5" customHeight="1">
      <c r="A5" s="23" t="s">
        <v>26</v>
      </c>
      <c r="B5" s="23"/>
      <c r="C5" s="23"/>
      <c r="D5" s="23"/>
      <c r="E5" s="23"/>
      <c r="F5" s="23"/>
    </row>
    <row r="6" spans="1:6" ht="26.25" customHeight="1">
      <c r="A6" s="24" t="s">
        <v>23</v>
      </c>
      <c r="B6" s="24"/>
      <c r="C6" s="24"/>
      <c r="D6" s="24"/>
      <c r="E6" s="24"/>
      <c r="F6" s="24"/>
    </row>
    <row r="7" spans="1:6" ht="39" customHeight="1">
      <c r="A7" s="25" t="s">
        <v>32</v>
      </c>
      <c r="B7" s="25"/>
      <c r="C7" s="25"/>
      <c r="D7" s="25"/>
      <c r="E7" s="25"/>
      <c r="F7" s="25"/>
    </row>
    <row r="8" spans="1:6" ht="11.25" customHeight="1">
      <c r="A8" s="21"/>
      <c r="B8" s="21"/>
      <c r="C8" s="21"/>
      <c r="D8" s="21"/>
      <c r="E8" s="21"/>
      <c r="F8" s="21"/>
    </row>
    <row r="9" spans="1:6" ht="23.25" customHeight="1">
      <c r="A9" s="26" t="s">
        <v>0</v>
      </c>
      <c r="B9" s="26"/>
      <c r="C9" s="26"/>
      <c r="D9" s="26"/>
      <c r="E9" s="26"/>
      <c r="F9" s="26"/>
    </row>
    <row r="10" spans="1:6" ht="12.75">
      <c r="A10" s="23"/>
      <c r="B10" s="23"/>
      <c r="C10" s="23"/>
      <c r="D10" s="23"/>
      <c r="E10" s="23"/>
      <c r="F10" s="23"/>
    </row>
    <row r="11" spans="1:6" ht="12.75">
      <c r="A11" s="27" t="s">
        <v>1</v>
      </c>
      <c r="B11" s="27" t="s">
        <v>2</v>
      </c>
      <c r="C11" s="27" t="s">
        <v>3</v>
      </c>
      <c r="D11" s="27" t="s">
        <v>25</v>
      </c>
      <c r="E11" s="27"/>
      <c r="F11" s="27"/>
    </row>
    <row r="12" spans="1:6" ht="12.75">
      <c r="A12" s="27"/>
      <c r="B12" s="27"/>
      <c r="C12" s="27"/>
      <c r="D12" s="27" t="s">
        <v>4</v>
      </c>
      <c r="E12" s="27" t="s">
        <v>5</v>
      </c>
      <c r="F12" s="27"/>
    </row>
    <row r="13" spans="1:6" ht="28.5" customHeight="1">
      <c r="A13" s="27"/>
      <c r="B13" s="27"/>
      <c r="C13" s="27"/>
      <c r="D13" s="27"/>
      <c r="E13" s="1" t="s">
        <v>6</v>
      </c>
      <c r="F13" s="1" t="s">
        <v>7</v>
      </c>
    </row>
    <row r="14" spans="1:6" ht="12.7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</row>
    <row r="15" spans="1:6" ht="12.75">
      <c r="A15" s="2"/>
      <c r="B15" s="3" t="s">
        <v>8</v>
      </c>
      <c r="C15" s="4" t="s">
        <v>9</v>
      </c>
      <c r="D15" s="16"/>
      <c r="E15" s="2"/>
      <c r="F15" s="2"/>
    </row>
    <row r="16" spans="1:6" ht="12.75">
      <c r="A16" s="5">
        <v>1</v>
      </c>
      <c r="B16" s="6"/>
      <c r="C16" s="7" t="s">
        <v>10</v>
      </c>
      <c r="D16" s="17">
        <f>E16</f>
        <v>795075</v>
      </c>
      <c r="E16" s="17">
        <f>E18+E19+E20</f>
        <v>795075</v>
      </c>
      <c r="F16" s="31" t="s">
        <v>45</v>
      </c>
    </row>
    <row r="17" spans="1:6" ht="12.75">
      <c r="A17" s="8"/>
      <c r="B17" s="6" t="s">
        <v>11</v>
      </c>
      <c r="C17" s="7" t="s">
        <v>12</v>
      </c>
      <c r="D17" s="18"/>
      <c r="E17" s="18"/>
      <c r="F17" s="32"/>
    </row>
    <row r="18" spans="1:6" ht="15.75" customHeight="1">
      <c r="A18" s="8"/>
      <c r="B18" s="6" t="s">
        <v>13</v>
      </c>
      <c r="C18" s="7" t="s">
        <v>14</v>
      </c>
      <c r="D18" s="17">
        <f>E18</f>
        <v>220659</v>
      </c>
      <c r="E18" s="17">
        <f>186447+34212</f>
        <v>220659</v>
      </c>
      <c r="F18" s="31" t="s">
        <v>45</v>
      </c>
    </row>
    <row r="19" spans="1:6" ht="12.75">
      <c r="A19" s="8"/>
      <c r="B19" s="6" t="s">
        <v>15</v>
      </c>
      <c r="C19" s="7" t="s">
        <v>16</v>
      </c>
      <c r="D19" s="17">
        <f>E19</f>
        <v>572817</v>
      </c>
      <c r="E19" s="17">
        <f>471665+101152</f>
        <v>572817</v>
      </c>
      <c r="F19" s="31" t="s">
        <v>45</v>
      </c>
    </row>
    <row r="20" spans="1:6" ht="12.75">
      <c r="A20" s="8"/>
      <c r="B20" s="6" t="s">
        <v>8</v>
      </c>
      <c r="C20" s="7" t="s">
        <v>38</v>
      </c>
      <c r="D20" s="17">
        <f>E20</f>
        <v>1599</v>
      </c>
      <c r="E20" s="17">
        <v>1599</v>
      </c>
      <c r="F20" s="31" t="s">
        <v>45</v>
      </c>
    </row>
    <row r="21" spans="1:6" ht="24.75" customHeight="1">
      <c r="A21" s="9">
        <v>2</v>
      </c>
      <c r="B21" s="3" t="s">
        <v>20</v>
      </c>
      <c r="C21" s="10" t="s">
        <v>17</v>
      </c>
      <c r="D21" s="19">
        <f>E21</f>
        <v>101027</v>
      </c>
      <c r="E21" s="19">
        <f>86590+14437</f>
        <v>101027</v>
      </c>
      <c r="F21" s="31" t="s">
        <v>45</v>
      </c>
    </row>
    <row r="22" spans="1:6" ht="15.75" customHeight="1">
      <c r="A22" s="9">
        <v>3</v>
      </c>
      <c r="B22" s="3" t="s">
        <v>18</v>
      </c>
      <c r="C22" s="10" t="s">
        <v>19</v>
      </c>
      <c r="D22" s="19">
        <f>D16+D21</f>
        <v>896102</v>
      </c>
      <c r="E22" s="19">
        <f>E16+E21</f>
        <v>896102</v>
      </c>
      <c r="F22" s="31" t="s">
        <v>45</v>
      </c>
    </row>
    <row r="23" spans="1:6" ht="12.75">
      <c r="A23" s="2"/>
      <c r="B23" s="2"/>
      <c r="C23" s="2"/>
      <c r="D23" s="16"/>
      <c r="E23" s="16"/>
      <c r="F23" s="16"/>
    </row>
    <row r="24" spans="1:6" ht="16.5" customHeight="1">
      <c r="A24" s="6">
        <v>4</v>
      </c>
      <c r="B24" s="6" t="s">
        <v>20</v>
      </c>
      <c r="C24" s="7" t="s">
        <v>31</v>
      </c>
      <c r="D24" s="17">
        <f>E24</f>
        <v>49578</v>
      </c>
      <c r="E24" s="17">
        <f>41389+8189</f>
        <v>49578</v>
      </c>
      <c r="F24" s="31" t="s">
        <v>45</v>
      </c>
    </row>
    <row r="25" spans="1:6" ht="25.5" customHeight="1">
      <c r="A25" s="6">
        <v>5</v>
      </c>
      <c r="B25" s="6" t="s">
        <v>21</v>
      </c>
      <c r="C25" s="7" t="s">
        <v>30</v>
      </c>
      <c r="D25" s="17">
        <f>F25</f>
        <v>4927</v>
      </c>
      <c r="E25" s="31" t="s">
        <v>45</v>
      </c>
      <c r="F25" s="17">
        <f>4113+814</f>
        <v>4927</v>
      </c>
    </row>
    <row r="26" spans="1:6" ht="12.75">
      <c r="A26" s="11"/>
      <c r="B26" s="12" t="s">
        <v>22</v>
      </c>
      <c r="C26" s="13" t="s">
        <v>36</v>
      </c>
      <c r="D26" s="20">
        <f>D22+D24+D25</f>
        <v>950607</v>
      </c>
      <c r="E26" s="20">
        <f>E22+E24</f>
        <v>945680</v>
      </c>
      <c r="F26" s="20">
        <f>F25</f>
        <v>4927</v>
      </c>
    </row>
    <row r="27" spans="1:6" ht="36">
      <c r="A27" s="6">
        <v>6</v>
      </c>
      <c r="B27" s="6" t="s">
        <v>33</v>
      </c>
      <c r="C27" s="7" t="s">
        <v>34</v>
      </c>
      <c r="D27" s="17">
        <f>D26*20%</f>
        <v>190121.40000000002</v>
      </c>
      <c r="E27" s="31" t="s">
        <v>45</v>
      </c>
      <c r="F27" s="17">
        <f>D27</f>
        <v>190121.40000000002</v>
      </c>
    </row>
    <row r="28" spans="1:6" ht="12.75">
      <c r="A28" s="11"/>
      <c r="B28" s="12" t="s">
        <v>8</v>
      </c>
      <c r="C28" s="13" t="s">
        <v>35</v>
      </c>
      <c r="D28" s="20">
        <f>D26+D27</f>
        <v>1140728.4</v>
      </c>
      <c r="E28" s="20">
        <f>E26</f>
        <v>945680</v>
      </c>
      <c r="F28" s="20">
        <f>F26+F27</f>
        <v>195048.40000000002</v>
      </c>
    </row>
    <row r="29" spans="1:6" ht="12.75">
      <c r="A29" s="14"/>
      <c r="B29" s="14"/>
      <c r="C29" s="14"/>
      <c r="D29" s="22"/>
      <c r="E29" s="14"/>
      <c r="F29" s="14"/>
    </row>
    <row r="30" spans="1:4" ht="13.5" customHeight="1">
      <c r="A30" s="15"/>
      <c r="B30" s="15"/>
      <c r="C30" s="15"/>
      <c r="D30" s="15"/>
    </row>
    <row r="31" ht="13.5" customHeight="1"/>
    <row r="32" spans="1:3" ht="13.5" customHeight="1">
      <c r="A32" s="28" t="s">
        <v>27</v>
      </c>
      <c r="B32" s="28"/>
      <c r="C32" s="28"/>
    </row>
    <row r="33" spans="1:6" ht="24.75" customHeight="1">
      <c r="A33" s="28" t="s">
        <v>39</v>
      </c>
      <c r="B33" s="28"/>
      <c r="C33" s="28"/>
      <c r="D33" s="29" t="s">
        <v>40</v>
      </c>
      <c r="E33" s="29"/>
      <c r="F33" s="29"/>
    </row>
    <row r="36" spans="1:3" ht="15" customHeight="1">
      <c r="A36" s="28" t="s">
        <v>28</v>
      </c>
      <c r="B36" s="28"/>
      <c r="C36" s="28"/>
    </row>
    <row r="37" spans="1:6" ht="16.5" customHeight="1">
      <c r="A37" s="28" t="s">
        <v>24</v>
      </c>
      <c r="B37" s="28"/>
      <c r="C37" s="28"/>
      <c r="D37" s="30" t="s">
        <v>29</v>
      </c>
      <c r="E37" s="30"/>
      <c r="F37" s="30"/>
    </row>
    <row r="41" spans="2:6" ht="12.75" customHeight="1">
      <c r="B41" s="23" t="s">
        <v>41</v>
      </c>
      <c r="C41" s="23"/>
      <c r="D41" s="23"/>
      <c r="E41" s="23"/>
      <c r="F41" s="23"/>
    </row>
    <row r="48" spans="1:3" ht="12.75">
      <c r="A48" s="28"/>
      <c r="B48" s="28"/>
      <c r="C48" s="28"/>
    </row>
  </sheetData>
  <sheetProtection/>
  <mergeCells count="23">
    <mergeCell ref="A36:C36"/>
    <mergeCell ref="A37:C37"/>
    <mergeCell ref="A48:C48"/>
    <mergeCell ref="D33:F33"/>
    <mergeCell ref="D37:F37"/>
    <mergeCell ref="A32:C32"/>
    <mergeCell ref="A33:C33"/>
    <mergeCell ref="B41:F41"/>
    <mergeCell ref="A9:F9"/>
    <mergeCell ref="A5:F5"/>
    <mergeCell ref="A10:F10"/>
    <mergeCell ref="A11:A13"/>
    <mergeCell ref="B11:B13"/>
    <mergeCell ref="C11:C13"/>
    <mergeCell ref="D11:F11"/>
    <mergeCell ref="D12:D13"/>
    <mergeCell ref="E12:F12"/>
    <mergeCell ref="D1:F1"/>
    <mergeCell ref="D2:F2"/>
    <mergeCell ref="D3:F3"/>
    <mergeCell ref="A4:F4"/>
    <mergeCell ref="A6:F6"/>
    <mergeCell ref="A7:F7"/>
  </mergeCells>
  <printOptions/>
  <pageMargins left="0.5905511811023623" right="0.31496062992125984" top="0.35" bottom="0.11811023622047245" header="0.22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conctuction412a</cp:lastModifiedBy>
  <cp:lastPrinted>2020-05-17T20:48:49Z</cp:lastPrinted>
  <dcterms:modified xsi:type="dcterms:W3CDTF">2020-06-04T12:02:10Z</dcterms:modified>
  <cp:category/>
  <cp:version/>
  <cp:contentType/>
  <cp:contentStatus/>
</cp:coreProperties>
</file>