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30" activeTab="0"/>
  </bookViews>
  <sheets>
    <sheet name="Лист1" sheetId="1" r:id="rId1"/>
  </sheets>
  <definedNames>
    <definedName name="_xlnm.Print_Area" localSheetId="0">'Лист1'!$A$1:$K$38</definedName>
  </definedNames>
  <calcPr fullCalcOnLoad="1"/>
</workbook>
</file>

<file path=xl/sharedStrings.xml><?xml version="1.0" encoding="utf-8"?>
<sst xmlns="http://schemas.openxmlformats.org/spreadsheetml/2006/main" count="213" uniqueCount="50">
  <si>
    <t>Устаткування</t>
  </si>
  <si>
    <t>жовтень</t>
  </si>
  <si>
    <t>Замовник:</t>
  </si>
  <si>
    <t>Вид робіт</t>
  </si>
  <si>
    <t xml:space="preserve">Вартість, грн. з ПДВ </t>
  </si>
  <si>
    <t xml:space="preserve">Всього </t>
  </si>
  <si>
    <t xml:space="preserve">Начальник управління капітального                                                                             будівництва виконкому Криворізької міської ради </t>
  </si>
  <si>
    <t>Обсяг робіт</t>
  </si>
  <si>
    <t>Календарний графік виконання робіт на будівництво об'єкта:</t>
  </si>
  <si>
    <t xml:space="preserve">Опалення </t>
  </si>
  <si>
    <t>Електропостачання насосу в колодязі</t>
  </si>
  <si>
    <t xml:space="preserve">Електроосвітлення  </t>
  </si>
  <si>
    <t xml:space="preserve">Зовнішнє  електропостачання  </t>
  </si>
  <si>
    <t xml:space="preserve">Зовнішні  мережі  водопостачання  </t>
  </si>
  <si>
    <t xml:space="preserve">Конструкції  залізобетонні  </t>
  </si>
  <si>
    <t xml:space="preserve">Металоконструкції  </t>
  </si>
  <si>
    <t xml:space="preserve">Благоустрій  та  озеленення </t>
  </si>
  <si>
    <t xml:space="preserve">Огорожа </t>
  </si>
  <si>
    <t xml:space="preserve">Майданчик  рітуальний  </t>
  </si>
  <si>
    <t xml:space="preserve">Конструкції  металеві  </t>
  </si>
  <si>
    <t xml:space="preserve">Зовнішнє  електроосвітлення  </t>
  </si>
  <si>
    <t>Придбання устаткування на зовнішні мережі водопостачання</t>
  </si>
  <si>
    <t>Придбання  устаткування на  зовнішнє  електроосвітлення</t>
  </si>
  <si>
    <t>Загальнобудівельні роботи (Туалет)</t>
  </si>
  <si>
    <t>Загальнобудівельні роботи (Адмін.будова)</t>
  </si>
  <si>
    <t>Придбання  устаткування  (на благоустрій і озеленення)</t>
  </si>
  <si>
    <t xml:space="preserve">Придбання устаткування на електроосвітлення  </t>
  </si>
  <si>
    <t>Придбання устаткування на зовнішнє  електропостачання</t>
  </si>
  <si>
    <t xml:space="preserve">Придбання устаткування на електропостачання  насосу у колодязі  </t>
  </si>
  <si>
    <t>листопад</t>
  </si>
  <si>
    <t>грудень</t>
  </si>
  <si>
    <t>2020 рік</t>
  </si>
  <si>
    <t>січень</t>
  </si>
  <si>
    <t>лютий</t>
  </si>
  <si>
    <t>березень</t>
  </si>
  <si>
    <t>квітень</t>
  </si>
  <si>
    <t xml:space="preserve">травень </t>
  </si>
  <si>
    <t>Додаток № 1</t>
  </si>
  <si>
    <t>Генпідрядник:</t>
  </si>
  <si>
    <t>Директор ТОВ «БУДІВЕЛЬНИЙ АЛЬЯНС СПОРУДЖЕННЯ»</t>
  </si>
  <si>
    <t>-</t>
  </si>
  <si>
    <t>2019 рік</t>
  </si>
  <si>
    <t>до Договору підряду №1</t>
  </si>
  <si>
    <t>від "20" травня  2019 р.</t>
  </si>
  <si>
    <t>до Додаткової угоди №1/6</t>
  </si>
  <si>
    <t>червень - вересень</t>
  </si>
  <si>
    <t>______________________В.Є. Катькін</t>
  </si>
  <si>
    <t>_________________А.М. Орлов</t>
  </si>
  <si>
    <t xml:space="preserve">                « Кладовище в районі Північного ГЗК", (м. Кривий Ріг, нове будівництво)</t>
  </si>
  <si>
    <r>
      <t xml:space="preserve">від </t>
    </r>
    <r>
      <rPr>
        <u val="single"/>
        <sz val="11"/>
        <color indexed="8"/>
        <rFont val="Times New Roman"/>
        <family val="1"/>
      </rPr>
      <t xml:space="preserve">10    грудня    </t>
    </r>
    <r>
      <rPr>
        <sz val="11"/>
        <color indexed="8"/>
        <rFont val="Times New Roman"/>
        <family val="1"/>
      </rPr>
      <t>2019 р.</t>
    </r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</si>
</sst>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4" fontId="51" fillId="0" borderId="10" xfId="0" applyNumberFormat="1" applyFont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4" fontId="48" fillId="0" borderId="0" xfId="0" applyNumberFormat="1" applyFont="1" applyBorder="1" applyAlignment="1">
      <alignment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wrapText="1" shrinkToFit="1"/>
    </xf>
    <xf numFmtId="0" fontId="48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4" fontId="51" fillId="0" borderId="12" xfId="0" applyNumberFormat="1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4" fontId="51" fillId="0" borderId="15" xfId="0" applyNumberFormat="1" applyFont="1" applyBorder="1" applyAlignment="1">
      <alignment horizontal="center" vertical="center"/>
    </xf>
    <xf numFmtId="4" fontId="51" fillId="0" borderId="16" xfId="0" applyNumberFormat="1" applyFont="1" applyBorder="1" applyAlignment="1">
      <alignment horizontal="center" vertical="center"/>
    </xf>
    <xf numFmtId="4" fontId="51" fillId="0" borderId="17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4" fontId="51" fillId="0" borderId="15" xfId="0" applyNumberFormat="1" applyFont="1" applyFill="1" applyBorder="1" applyAlignment="1">
      <alignment horizontal="center" vertical="center"/>
    </xf>
    <xf numFmtId="4" fontId="51" fillId="0" borderId="16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56.8515625" style="2" customWidth="1"/>
    <col min="2" max="2" width="12.140625" style="5" customWidth="1"/>
    <col min="3" max="3" width="9.00390625" style="2" customWidth="1"/>
    <col min="4" max="4" width="11.421875" style="16" customWidth="1"/>
    <col min="5" max="5" width="9.57421875" style="2" customWidth="1"/>
    <col min="6" max="6" width="11.140625" style="16" customWidth="1"/>
    <col min="7" max="7" width="6.8515625" style="16" customWidth="1"/>
    <col min="8" max="8" width="7.28125" style="16" customWidth="1"/>
    <col min="9" max="9" width="9.7109375" style="2" customWidth="1"/>
    <col min="10" max="11" width="9.8515625" style="2" customWidth="1"/>
    <col min="12" max="12" width="14.7109375" style="2" customWidth="1"/>
    <col min="13" max="13" width="13.7109375" style="2" customWidth="1"/>
    <col min="14" max="16384" width="9.140625" style="2" customWidth="1"/>
  </cols>
  <sheetData>
    <row r="1" spans="9:11" ht="15">
      <c r="I1" s="54" t="s">
        <v>37</v>
      </c>
      <c r="J1" s="54"/>
      <c r="K1" s="54"/>
    </row>
    <row r="2" spans="9:11" ht="15">
      <c r="I2" s="54" t="s">
        <v>44</v>
      </c>
      <c r="J2" s="54"/>
      <c r="K2" s="54"/>
    </row>
    <row r="3" spans="9:11" ht="15">
      <c r="I3" s="54" t="s">
        <v>49</v>
      </c>
      <c r="J3" s="54"/>
      <c r="K3" s="54"/>
    </row>
    <row r="4" spans="9:11" ht="15">
      <c r="I4" s="54" t="s">
        <v>42</v>
      </c>
      <c r="J4" s="54"/>
      <c r="K4" s="54"/>
    </row>
    <row r="5" spans="1:11" s="3" customFormat="1" ht="15">
      <c r="A5" s="6"/>
      <c r="B5" s="6"/>
      <c r="C5" s="6"/>
      <c r="D5" s="17"/>
      <c r="E5" s="6"/>
      <c r="F5" s="17"/>
      <c r="G5" s="17"/>
      <c r="H5" s="17"/>
      <c r="I5" s="54" t="s">
        <v>43</v>
      </c>
      <c r="J5" s="54"/>
      <c r="K5" s="54"/>
    </row>
    <row r="6" spans="1:11" ht="15">
      <c r="A6" s="59" t="s">
        <v>8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s="4" customFormat="1" ht="14.25">
      <c r="A7" s="53" t="s">
        <v>48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15">
      <c r="A8" s="56" t="s">
        <v>3</v>
      </c>
      <c r="B8" s="46" t="s">
        <v>7</v>
      </c>
      <c r="C8" s="60" t="s">
        <v>41</v>
      </c>
      <c r="D8" s="60"/>
      <c r="E8" s="60"/>
      <c r="F8" s="60"/>
      <c r="G8" s="68" t="s">
        <v>31</v>
      </c>
      <c r="H8" s="69"/>
      <c r="I8" s="69"/>
      <c r="J8" s="69"/>
      <c r="K8" s="70"/>
    </row>
    <row r="9" spans="1:11" s="5" customFormat="1" ht="25.5">
      <c r="A9" s="57"/>
      <c r="B9" s="40" t="s">
        <v>4</v>
      </c>
      <c r="C9" s="47" t="s">
        <v>45</v>
      </c>
      <c r="D9" s="42" t="s">
        <v>1</v>
      </c>
      <c r="E9" s="41" t="s">
        <v>29</v>
      </c>
      <c r="F9" s="42" t="s">
        <v>30</v>
      </c>
      <c r="G9" s="42" t="s">
        <v>32</v>
      </c>
      <c r="H9" s="42" t="s">
        <v>33</v>
      </c>
      <c r="I9" s="41" t="s">
        <v>34</v>
      </c>
      <c r="J9" s="41" t="s">
        <v>35</v>
      </c>
      <c r="K9" s="41" t="s">
        <v>36</v>
      </c>
    </row>
    <row r="10" spans="1:11" s="7" customFormat="1" ht="10.5" customHeight="1">
      <c r="A10" s="48">
        <v>1</v>
      </c>
      <c r="B10" s="48">
        <v>2</v>
      </c>
      <c r="C10" s="48">
        <v>3</v>
      </c>
      <c r="D10" s="49">
        <v>7</v>
      </c>
      <c r="E10" s="48">
        <v>8</v>
      </c>
      <c r="F10" s="49">
        <v>9</v>
      </c>
      <c r="G10" s="49">
        <v>10</v>
      </c>
      <c r="H10" s="49">
        <v>11</v>
      </c>
      <c r="I10" s="48">
        <v>12</v>
      </c>
      <c r="J10" s="48">
        <v>13</v>
      </c>
      <c r="K10" s="48">
        <v>14</v>
      </c>
    </row>
    <row r="11" spans="1:13" ht="15">
      <c r="A11" s="38" t="s">
        <v>24</v>
      </c>
      <c r="B11" s="43">
        <v>493524</v>
      </c>
      <c r="C11" s="10" t="s">
        <v>40</v>
      </c>
      <c r="D11" s="18" t="s">
        <v>40</v>
      </c>
      <c r="E11" s="10" t="s">
        <v>40</v>
      </c>
      <c r="F11" s="18">
        <f aca="true" t="shared" si="0" ref="F11:F19">B11</f>
        <v>493524</v>
      </c>
      <c r="G11" s="18" t="s">
        <v>40</v>
      </c>
      <c r="H11" s="18" t="s">
        <v>40</v>
      </c>
      <c r="I11" s="10" t="s">
        <v>40</v>
      </c>
      <c r="J11" s="10" t="s">
        <v>40</v>
      </c>
      <c r="K11" s="10" t="s">
        <v>40</v>
      </c>
      <c r="L11" s="15"/>
      <c r="M11" s="15"/>
    </row>
    <row r="12" spans="1:13" ht="15">
      <c r="A12" s="38" t="s">
        <v>9</v>
      </c>
      <c r="B12" s="44">
        <v>22544.4</v>
      </c>
      <c r="C12" s="10" t="s">
        <v>40</v>
      </c>
      <c r="D12" s="18" t="s">
        <v>40</v>
      </c>
      <c r="E12" s="10" t="s">
        <v>40</v>
      </c>
      <c r="F12" s="18">
        <f t="shared" si="0"/>
        <v>22544.4</v>
      </c>
      <c r="G12" s="18" t="s">
        <v>40</v>
      </c>
      <c r="H12" s="18" t="s">
        <v>40</v>
      </c>
      <c r="I12" s="10" t="s">
        <v>40</v>
      </c>
      <c r="J12" s="10" t="s">
        <v>40</v>
      </c>
      <c r="K12" s="10" t="s">
        <v>40</v>
      </c>
      <c r="L12" s="15"/>
      <c r="M12" s="15"/>
    </row>
    <row r="13" spans="1:13" ht="15">
      <c r="A13" s="39" t="s">
        <v>11</v>
      </c>
      <c r="B13" s="44">
        <v>18549.6</v>
      </c>
      <c r="C13" s="10" t="s">
        <v>40</v>
      </c>
      <c r="D13" s="19" t="s">
        <v>40</v>
      </c>
      <c r="E13" s="10" t="s">
        <v>40</v>
      </c>
      <c r="F13" s="18">
        <f t="shared" si="0"/>
        <v>18549.6</v>
      </c>
      <c r="G13" s="18" t="s">
        <v>40</v>
      </c>
      <c r="H13" s="18" t="s">
        <v>40</v>
      </c>
      <c r="I13" s="10" t="s">
        <v>40</v>
      </c>
      <c r="J13" s="10" t="s">
        <v>40</v>
      </c>
      <c r="K13" s="10" t="s">
        <v>40</v>
      </c>
      <c r="L13" s="15"/>
      <c r="M13" s="15"/>
    </row>
    <row r="14" spans="1:13" ht="15">
      <c r="A14" s="38" t="s">
        <v>23</v>
      </c>
      <c r="B14" s="44">
        <v>320022</v>
      </c>
      <c r="C14" s="10" t="s">
        <v>40</v>
      </c>
      <c r="D14" s="18" t="s">
        <v>40</v>
      </c>
      <c r="E14" s="10" t="s">
        <v>40</v>
      </c>
      <c r="F14" s="18">
        <f t="shared" si="0"/>
        <v>320022</v>
      </c>
      <c r="G14" s="18" t="s">
        <v>40</v>
      </c>
      <c r="H14" s="18" t="s">
        <v>40</v>
      </c>
      <c r="I14" s="10" t="s">
        <v>40</v>
      </c>
      <c r="J14" s="10" t="s">
        <v>40</v>
      </c>
      <c r="K14" s="10" t="s">
        <v>40</v>
      </c>
      <c r="L14" s="15"/>
      <c r="M14" s="15"/>
    </row>
    <row r="15" spans="1:13" ht="15">
      <c r="A15" s="38" t="s">
        <v>10</v>
      </c>
      <c r="B15" s="44">
        <v>28460.4</v>
      </c>
      <c r="C15" s="10" t="s">
        <v>40</v>
      </c>
      <c r="D15" s="18" t="s">
        <v>40</v>
      </c>
      <c r="E15" s="10" t="s">
        <v>40</v>
      </c>
      <c r="F15" s="18">
        <f t="shared" si="0"/>
        <v>28460.4</v>
      </c>
      <c r="G15" s="18" t="s">
        <v>40</v>
      </c>
      <c r="H15" s="18" t="s">
        <v>40</v>
      </c>
      <c r="I15" s="10" t="s">
        <v>40</v>
      </c>
      <c r="J15" s="10" t="s">
        <v>40</v>
      </c>
      <c r="K15" s="10" t="s">
        <v>40</v>
      </c>
      <c r="L15" s="15"/>
      <c r="M15" s="15"/>
    </row>
    <row r="16" spans="1:13" ht="15">
      <c r="A16" s="39" t="s">
        <v>12</v>
      </c>
      <c r="B16" s="44">
        <v>364197.6</v>
      </c>
      <c r="C16" s="10" t="s">
        <v>40</v>
      </c>
      <c r="D16" s="18" t="s">
        <v>40</v>
      </c>
      <c r="E16" s="10" t="s">
        <v>40</v>
      </c>
      <c r="F16" s="18">
        <f t="shared" si="0"/>
        <v>364197.6</v>
      </c>
      <c r="G16" s="18" t="s">
        <v>40</v>
      </c>
      <c r="H16" s="18" t="s">
        <v>40</v>
      </c>
      <c r="I16" s="10" t="s">
        <v>40</v>
      </c>
      <c r="J16" s="10" t="s">
        <v>40</v>
      </c>
      <c r="K16" s="10" t="s">
        <v>40</v>
      </c>
      <c r="L16" s="15"/>
      <c r="M16" s="15"/>
    </row>
    <row r="17" spans="1:13" ht="15">
      <c r="A17" s="39" t="s">
        <v>13</v>
      </c>
      <c r="B17" s="44">
        <v>662714.4</v>
      </c>
      <c r="C17" s="10" t="s">
        <v>40</v>
      </c>
      <c r="D17" s="18" t="s">
        <v>40</v>
      </c>
      <c r="E17" s="10" t="s">
        <v>40</v>
      </c>
      <c r="F17" s="18">
        <f t="shared" si="0"/>
        <v>662714.4</v>
      </c>
      <c r="G17" s="18" t="s">
        <v>40</v>
      </c>
      <c r="H17" s="18" t="s">
        <v>40</v>
      </c>
      <c r="I17" s="10" t="s">
        <v>40</v>
      </c>
      <c r="J17" s="10" t="s">
        <v>40</v>
      </c>
      <c r="K17" s="10" t="s">
        <v>40</v>
      </c>
      <c r="L17" s="15"/>
      <c r="M17" s="15"/>
    </row>
    <row r="18" spans="1:13" ht="15">
      <c r="A18" s="39" t="s">
        <v>14</v>
      </c>
      <c r="B18" s="44">
        <v>2148</v>
      </c>
      <c r="C18" s="11" t="s">
        <v>40</v>
      </c>
      <c r="D18" s="18" t="s">
        <v>40</v>
      </c>
      <c r="E18" s="10" t="s">
        <v>40</v>
      </c>
      <c r="F18" s="18">
        <f t="shared" si="0"/>
        <v>2148</v>
      </c>
      <c r="G18" s="18" t="s">
        <v>40</v>
      </c>
      <c r="H18" s="18" t="s">
        <v>40</v>
      </c>
      <c r="I18" s="10" t="s">
        <v>40</v>
      </c>
      <c r="J18" s="10" t="s">
        <v>40</v>
      </c>
      <c r="K18" s="10" t="s">
        <v>40</v>
      </c>
      <c r="L18" s="15"/>
      <c r="M18" s="15"/>
    </row>
    <row r="19" spans="1:13" ht="15">
      <c r="A19" s="39" t="s">
        <v>15</v>
      </c>
      <c r="B19" s="44">
        <v>185442</v>
      </c>
      <c r="C19" s="11" t="s">
        <v>40</v>
      </c>
      <c r="D19" s="18" t="s">
        <v>40</v>
      </c>
      <c r="E19" s="10" t="s">
        <v>40</v>
      </c>
      <c r="F19" s="18">
        <f t="shared" si="0"/>
        <v>185442</v>
      </c>
      <c r="G19" s="18" t="s">
        <v>40</v>
      </c>
      <c r="H19" s="18" t="s">
        <v>40</v>
      </c>
      <c r="I19" s="10" t="s">
        <v>40</v>
      </c>
      <c r="J19" s="10" t="s">
        <v>40</v>
      </c>
      <c r="K19" s="10" t="s">
        <v>40</v>
      </c>
      <c r="L19" s="15"/>
      <c r="M19" s="15"/>
    </row>
    <row r="20" spans="1:13" ht="15">
      <c r="A20" s="39" t="s">
        <v>16</v>
      </c>
      <c r="B20" s="44">
        <v>6824022</v>
      </c>
      <c r="C20" s="11" t="s">
        <v>40</v>
      </c>
      <c r="D20" s="18">
        <v>3381126</v>
      </c>
      <c r="E20" s="10">
        <v>431558.33</v>
      </c>
      <c r="F20" s="18">
        <f>B20-D20-E20-I20-J20-K20</f>
        <v>1987315.67</v>
      </c>
      <c r="G20" s="18" t="s">
        <v>40</v>
      </c>
      <c r="H20" s="18" t="s">
        <v>40</v>
      </c>
      <c r="I20" s="10">
        <v>220000</v>
      </c>
      <c r="J20" s="10">
        <v>500000</v>
      </c>
      <c r="K20" s="10">
        <v>304022</v>
      </c>
      <c r="L20" s="15"/>
      <c r="M20" s="15"/>
    </row>
    <row r="21" spans="1:13" ht="15">
      <c r="A21" s="39" t="s">
        <v>17</v>
      </c>
      <c r="B21" s="44">
        <v>234292.8</v>
      </c>
      <c r="C21" s="11" t="s">
        <v>40</v>
      </c>
      <c r="D21" s="18" t="s">
        <v>40</v>
      </c>
      <c r="E21" s="10" t="s">
        <v>40</v>
      </c>
      <c r="F21" s="18">
        <f>B21</f>
        <v>234292.8</v>
      </c>
      <c r="G21" s="18" t="s">
        <v>40</v>
      </c>
      <c r="H21" s="18" t="s">
        <v>40</v>
      </c>
      <c r="I21" s="10" t="s">
        <v>40</v>
      </c>
      <c r="J21" s="10" t="s">
        <v>40</v>
      </c>
      <c r="K21" s="10" t="s">
        <v>40</v>
      </c>
      <c r="L21" s="15"/>
      <c r="M21" s="15"/>
    </row>
    <row r="22" spans="1:13" ht="15">
      <c r="A22" s="39" t="s">
        <v>18</v>
      </c>
      <c r="B22" s="44">
        <v>8116.8</v>
      </c>
      <c r="C22" s="11" t="s">
        <v>40</v>
      </c>
      <c r="D22" s="18" t="s">
        <v>40</v>
      </c>
      <c r="E22" s="10" t="s">
        <v>40</v>
      </c>
      <c r="F22" s="18">
        <f>B22</f>
        <v>8116.8</v>
      </c>
      <c r="G22" s="18" t="s">
        <v>40</v>
      </c>
      <c r="H22" s="18" t="s">
        <v>40</v>
      </c>
      <c r="I22" s="10" t="s">
        <v>40</v>
      </c>
      <c r="J22" s="10" t="s">
        <v>40</v>
      </c>
      <c r="K22" s="10" t="s">
        <v>40</v>
      </c>
      <c r="L22" s="15"/>
      <c r="M22" s="15"/>
    </row>
    <row r="23" spans="1:13" ht="15">
      <c r="A23" s="39" t="s">
        <v>19</v>
      </c>
      <c r="B23" s="44">
        <v>188516.4</v>
      </c>
      <c r="C23" s="11" t="s">
        <v>40</v>
      </c>
      <c r="D23" s="18" t="s">
        <v>40</v>
      </c>
      <c r="E23" s="10" t="s">
        <v>40</v>
      </c>
      <c r="F23" s="18">
        <f>B23</f>
        <v>188516.4</v>
      </c>
      <c r="G23" s="18" t="s">
        <v>40</v>
      </c>
      <c r="H23" s="18" t="s">
        <v>40</v>
      </c>
      <c r="I23" s="10" t="s">
        <v>40</v>
      </c>
      <c r="J23" s="10" t="s">
        <v>40</v>
      </c>
      <c r="K23" s="10" t="s">
        <v>40</v>
      </c>
      <c r="L23" s="15"/>
      <c r="M23" s="15"/>
    </row>
    <row r="24" spans="1:13" ht="15">
      <c r="A24" s="39" t="s">
        <v>20</v>
      </c>
      <c r="B24" s="44">
        <v>2848027.2</v>
      </c>
      <c r="C24" s="10" t="s">
        <v>40</v>
      </c>
      <c r="D24" s="18" t="s">
        <v>40</v>
      </c>
      <c r="E24" s="10" t="s">
        <v>40</v>
      </c>
      <c r="F24" s="18">
        <f>B24</f>
        <v>2848027.2</v>
      </c>
      <c r="G24" s="18" t="s">
        <v>40</v>
      </c>
      <c r="H24" s="18" t="s">
        <v>40</v>
      </c>
      <c r="I24" s="10" t="s">
        <v>40</v>
      </c>
      <c r="J24" s="10" t="s">
        <v>40</v>
      </c>
      <c r="K24" s="10" t="s">
        <v>40</v>
      </c>
      <c r="L24" s="15"/>
      <c r="M24" s="15"/>
    </row>
    <row r="25" spans="1:13" ht="13.5" customHeight="1">
      <c r="A25" s="50" t="s">
        <v>0</v>
      </c>
      <c r="B25" s="45"/>
      <c r="C25" s="10" t="s">
        <v>40</v>
      </c>
      <c r="D25" s="19" t="s">
        <v>40</v>
      </c>
      <c r="E25" s="10" t="s">
        <v>40</v>
      </c>
      <c r="F25" s="18" t="s">
        <v>40</v>
      </c>
      <c r="G25" s="18" t="s">
        <v>40</v>
      </c>
      <c r="H25" s="18" t="s">
        <v>40</v>
      </c>
      <c r="I25" s="10" t="s">
        <v>40</v>
      </c>
      <c r="J25" s="10" t="s">
        <v>40</v>
      </c>
      <c r="K25" s="10" t="s">
        <v>40</v>
      </c>
      <c r="L25" s="15"/>
      <c r="M25" s="15"/>
    </row>
    <row r="26" spans="1:13" ht="15">
      <c r="A26" s="39" t="s">
        <v>26</v>
      </c>
      <c r="B26" s="44">
        <v>2887.2</v>
      </c>
      <c r="C26" s="10" t="s">
        <v>40</v>
      </c>
      <c r="D26" s="19" t="s">
        <v>40</v>
      </c>
      <c r="E26" s="10" t="s">
        <v>40</v>
      </c>
      <c r="F26" s="18">
        <f aca="true" t="shared" si="1" ref="F26:F31">B26</f>
        <v>2887.2</v>
      </c>
      <c r="G26" s="18" t="s">
        <v>40</v>
      </c>
      <c r="H26" s="18" t="s">
        <v>40</v>
      </c>
      <c r="I26" s="10" t="s">
        <v>40</v>
      </c>
      <c r="J26" s="10" t="s">
        <v>40</v>
      </c>
      <c r="K26" s="10" t="s">
        <v>40</v>
      </c>
      <c r="L26" s="15"/>
      <c r="M26" s="15"/>
    </row>
    <row r="27" spans="1:13" ht="15.75" customHeight="1">
      <c r="A27" s="39" t="s">
        <v>27</v>
      </c>
      <c r="B27" s="44">
        <f>523.2+2743.2</f>
        <v>3266.3999999999996</v>
      </c>
      <c r="C27" s="10" t="s">
        <v>40</v>
      </c>
      <c r="D27" s="19" t="s">
        <v>40</v>
      </c>
      <c r="E27" s="10" t="s">
        <v>40</v>
      </c>
      <c r="F27" s="18">
        <f t="shared" si="1"/>
        <v>3266.3999999999996</v>
      </c>
      <c r="G27" s="18" t="s">
        <v>40</v>
      </c>
      <c r="H27" s="18" t="s">
        <v>40</v>
      </c>
      <c r="I27" s="10" t="s">
        <v>40</v>
      </c>
      <c r="J27" s="10" t="s">
        <v>40</v>
      </c>
      <c r="K27" s="10" t="s">
        <v>40</v>
      </c>
      <c r="L27" s="15"/>
      <c r="M27" s="15"/>
    </row>
    <row r="28" spans="1:13" ht="19.5" customHeight="1">
      <c r="A28" s="51" t="s">
        <v>28</v>
      </c>
      <c r="B28" s="44">
        <v>4591.2</v>
      </c>
      <c r="C28" s="10" t="s">
        <v>40</v>
      </c>
      <c r="D28" s="19" t="s">
        <v>40</v>
      </c>
      <c r="E28" s="10" t="s">
        <v>40</v>
      </c>
      <c r="F28" s="18">
        <f t="shared" si="1"/>
        <v>4591.2</v>
      </c>
      <c r="G28" s="18" t="s">
        <v>40</v>
      </c>
      <c r="H28" s="18" t="s">
        <v>40</v>
      </c>
      <c r="I28" s="10" t="s">
        <v>40</v>
      </c>
      <c r="J28" s="10" t="s">
        <v>40</v>
      </c>
      <c r="K28" s="10" t="s">
        <v>40</v>
      </c>
      <c r="L28" s="15"/>
      <c r="M28" s="15"/>
    </row>
    <row r="29" spans="1:13" ht="18" customHeight="1">
      <c r="A29" s="39" t="s">
        <v>21</v>
      </c>
      <c r="B29" s="44">
        <v>9291.6</v>
      </c>
      <c r="C29" s="10" t="s">
        <v>40</v>
      </c>
      <c r="D29" s="19" t="s">
        <v>40</v>
      </c>
      <c r="E29" s="10" t="s">
        <v>40</v>
      </c>
      <c r="F29" s="18">
        <f t="shared" si="1"/>
        <v>9291.6</v>
      </c>
      <c r="G29" s="18" t="s">
        <v>40</v>
      </c>
      <c r="H29" s="18" t="s">
        <v>40</v>
      </c>
      <c r="I29" s="10" t="s">
        <v>40</v>
      </c>
      <c r="J29" s="10" t="s">
        <v>40</v>
      </c>
      <c r="K29" s="10" t="s">
        <v>40</v>
      </c>
      <c r="L29" s="15"/>
      <c r="M29" s="15"/>
    </row>
    <row r="30" spans="1:13" ht="15">
      <c r="A30" s="39" t="s">
        <v>25</v>
      </c>
      <c r="B30" s="44">
        <v>51547.2</v>
      </c>
      <c r="C30" s="10" t="s">
        <v>40</v>
      </c>
      <c r="D30" s="19" t="s">
        <v>40</v>
      </c>
      <c r="E30" s="10" t="s">
        <v>40</v>
      </c>
      <c r="F30" s="18">
        <f t="shared" si="1"/>
        <v>51547.2</v>
      </c>
      <c r="G30" s="18" t="s">
        <v>40</v>
      </c>
      <c r="H30" s="18" t="s">
        <v>40</v>
      </c>
      <c r="I30" s="10" t="s">
        <v>40</v>
      </c>
      <c r="J30" s="10" t="s">
        <v>40</v>
      </c>
      <c r="K30" s="10" t="s">
        <v>40</v>
      </c>
      <c r="L30" s="15"/>
      <c r="M30" s="15"/>
    </row>
    <row r="31" spans="1:13" ht="19.5" customHeight="1">
      <c r="A31" s="39" t="s">
        <v>22</v>
      </c>
      <c r="B31" s="44">
        <f>19944+2337.6</f>
        <v>22281.6</v>
      </c>
      <c r="C31" s="10" t="s">
        <v>40</v>
      </c>
      <c r="D31" s="19" t="s">
        <v>40</v>
      </c>
      <c r="E31" s="10" t="s">
        <v>40</v>
      </c>
      <c r="F31" s="18">
        <f t="shared" si="1"/>
        <v>22281.6</v>
      </c>
      <c r="G31" s="18" t="s">
        <v>40</v>
      </c>
      <c r="H31" s="18" t="s">
        <v>40</v>
      </c>
      <c r="I31" s="10" t="s">
        <v>40</v>
      </c>
      <c r="J31" s="10" t="s">
        <v>40</v>
      </c>
      <c r="K31" s="10" t="s">
        <v>40</v>
      </c>
      <c r="L31" s="15"/>
      <c r="M31" s="15"/>
    </row>
    <row r="32" spans="1:13" s="8" customFormat="1" ht="15">
      <c r="A32" s="61" t="s">
        <v>5</v>
      </c>
      <c r="B32" s="63">
        <f>SUM(B11:B31)</f>
        <v>12294442.799999999</v>
      </c>
      <c r="C32" s="9">
        <f aca="true" t="shared" si="2" ref="C32:K32">SUM(C11:C31)</f>
        <v>0</v>
      </c>
      <c r="D32" s="20">
        <f t="shared" si="2"/>
        <v>3381126</v>
      </c>
      <c r="E32" s="9">
        <f t="shared" si="2"/>
        <v>431558.33</v>
      </c>
      <c r="F32" s="20">
        <f t="shared" si="2"/>
        <v>7457736.470000001</v>
      </c>
      <c r="G32" s="20">
        <f t="shared" si="2"/>
        <v>0</v>
      </c>
      <c r="H32" s="20">
        <f t="shared" si="2"/>
        <v>0</v>
      </c>
      <c r="I32" s="9">
        <f t="shared" si="2"/>
        <v>220000</v>
      </c>
      <c r="J32" s="9">
        <f t="shared" si="2"/>
        <v>500000</v>
      </c>
      <c r="K32" s="9">
        <f t="shared" si="2"/>
        <v>304022</v>
      </c>
      <c r="L32" s="15"/>
      <c r="M32" s="15"/>
    </row>
    <row r="33" spans="1:13" s="8" customFormat="1" ht="15">
      <c r="A33" s="62"/>
      <c r="B33" s="64"/>
      <c r="C33" s="65">
        <f>D32+E32+F32</f>
        <v>11270420.8</v>
      </c>
      <c r="D33" s="66"/>
      <c r="E33" s="66"/>
      <c r="F33" s="67"/>
      <c r="G33" s="71">
        <f>I32+J32+K32</f>
        <v>1024022</v>
      </c>
      <c r="H33" s="72"/>
      <c r="I33" s="72"/>
      <c r="J33" s="72"/>
      <c r="K33" s="73"/>
      <c r="L33" s="15"/>
      <c r="M33" s="15"/>
    </row>
    <row r="34" spans="4:7" ht="15">
      <c r="D34" s="24"/>
      <c r="E34" s="29"/>
      <c r="F34" s="24"/>
      <c r="G34" s="24"/>
    </row>
    <row r="35" spans="1:11" s="37" customFormat="1" ht="15.75">
      <c r="A35" s="30" t="s">
        <v>2</v>
      </c>
      <c r="B35" s="31"/>
      <c r="C35" s="32"/>
      <c r="D35" s="33"/>
      <c r="E35" s="34"/>
      <c r="F35" s="35" t="s">
        <v>38</v>
      </c>
      <c r="G35" s="33"/>
      <c r="H35" s="36"/>
      <c r="I35" s="32"/>
      <c r="J35" s="32"/>
      <c r="K35" s="32"/>
    </row>
    <row r="36" spans="1:10" ht="33.75" customHeight="1">
      <c r="A36" s="58" t="s">
        <v>6</v>
      </c>
      <c r="B36" s="58"/>
      <c r="C36" s="27"/>
      <c r="D36" s="22"/>
      <c r="E36" s="13"/>
      <c r="F36" s="52" t="s">
        <v>39</v>
      </c>
      <c r="G36" s="52"/>
      <c r="H36" s="52"/>
      <c r="I36" s="52"/>
      <c r="J36" s="52"/>
    </row>
    <row r="37" spans="1:11" ht="15.75">
      <c r="A37" s="27"/>
      <c r="C37" s="1"/>
      <c r="D37" s="21"/>
      <c r="E37" s="12"/>
      <c r="F37" s="26"/>
      <c r="G37" s="21"/>
      <c r="H37" s="25"/>
      <c r="I37" s="1"/>
      <c r="J37" s="1"/>
      <c r="K37" s="1"/>
    </row>
    <row r="38" spans="1:10" ht="15.75" customHeight="1">
      <c r="A38" s="28" t="s">
        <v>46</v>
      </c>
      <c r="C38" s="28"/>
      <c r="D38" s="23"/>
      <c r="E38" s="14"/>
      <c r="F38" s="55" t="s">
        <v>47</v>
      </c>
      <c r="G38" s="55"/>
      <c r="H38" s="55"/>
      <c r="I38" s="55"/>
      <c r="J38" s="55"/>
    </row>
  </sheetData>
  <sheetProtection/>
  <mergeCells count="17">
    <mergeCell ref="F38:J38"/>
    <mergeCell ref="A8:A9"/>
    <mergeCell ref="A36:B36"/>
    <mergeCell ref="A6:K6"/>
    <mergeCell ref="C8:F8"/>
    <mergeCell ref="A32:A33"/>
    <mergeCell ref="B32:B33"/>
    <mergeCell ref="C33:F33"/>
    <mergeCell ref="G8:K8"/>
    <mergeCell ref="G33:K33"/>
    <mergeCell ref="F36:J36"/>
    <mergeCell ref="A7:K7"/>
    <mergeCell ref="I3:K3"/>
    <mergeCell ref="I1:K1"/>
    <mergeCell ref="I2:K2"/>
    <mergeCell ref="I4:K4"/>
    <mergeCell ref="I5:K5"/>
  </mergeCells>
  <printOptions/>
  <pageMargins left="0.5511811023622047" right="0.2362204724409449" top="0.2362204724409449" bottom="0.35433070866141736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conctuction412a</cp:lastModifiedBy>
  <cp:lastPrinted>2019-12-11T14:43:17Z</cp:lastPrinted>
  <dcterms:created xsi:type="dcterms:W3CDTF">2019-03-18T08:50:44Z</dcterms:created>
  <dcterms:modified xsi:type="dcterms:W3CDTF">2020-01-08T11:59:01Z</dcterms:modified>
  <cp:category/>
  <cp:version/>
  <cp:contentType/>
  <cp:contentStatus/>
</cp:coreProperties>
</file>