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>
    <definedName name="_xlnm.Print_Area" localSheetId="0">'Договорная цена часть 1'!$A$1:$F$50</definedName>
  </definedNames>
  <calcPr fullCalcOnLoad="1"/>
</workbook>
</file>

<file path=xl/sharedStrings.xml><?xml version="1.0" encoding="utf-8"?>
<sst xmlns="http://schemas.openxmlformats.org/spreadsheetml/2006/main" count="85" uniqueCount="68">
  <si>
    <t>ЗАМОВНИК: Управління капітального будівництва виконкому Криворізької міської ради</t>
  </si>
  <si>
    <t>ГЕНПІДРЯДНИК: ТОВ "Весташляхбуд"</t>
  </si>
  <si>
    <t>(найменування об`єкта будівництва, пускового комплексу, будинку, будівлі, споруди, лінійного об`єкта інженерно-транспортної інфраструктури)</t>
  </si>
  <si>
    <t>Вид договірної ціни: "динамічна договірна ціна"</t>
  </si>
  <si>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</si>
  <si>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</si>
  <si>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</si>
  <si>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</si>
  <si>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</si>
  <si>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</si>
  <si>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</si>
  <si>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>Прямі витрати</t>
  </si>
  <si>
    <t xml:space="preserve"> </t>
  </si>
  <si>
    <t>у тому числi</t>
  </si>
  <si>
    <t>Заробiтна плата будiвельникiв, монтажникiв</t>
  </si>
  <si>
    <t>Вартiсть матерiальних ресурсiв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</si>
  <si>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</si>
  <si>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</si>
  <si>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</si>
  <si>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</si>
  <si>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>Витрати по перевезенню працівників будівельних організацій автомобільним транспортом</t>
  </si>
  <si>
    <t>Витрати за використання відвалів будівельного сміття</t>
  </si>
  <si>
    <t xml:space="preserve"> </t>
  </si>
  <si>
    <t xml:space="preserve"> Разом</t>
  </si>
  <si>
    <t>Кошторисний прибуток (16,10 грн./люд.год.)</t>
  </si>
  <si>
    <t>Кошти на покриття адміністративних витрат будівельних організацій (1,60 грн./люд.год.)</t>
  </si>
  <si>
    <t xml:space="preserve"> </t>
  </si>
  <si>
    <t xml:space="preserve"> </t>
  </si>
  <si>
    <t xml:space="preserve"> ДСТУ Б Д.1.1-1:2013 п.5.8.16</t>
  </si>
  <si>
    <t>Податок на додану вартість</t>
  </si>
  <si>
    <t xml:space="preserve"> </t>
  </si>
  <si>
    <t>Директор ТОВ "Весташляхбуд"</t>
  </si>
  <si>
    <t>(підпис, ініціали, прізвище, печатка)</t>
  </si>
  <si>
    <t xml:space="preserve">ДОГОВІРНА ЦІНА </t>
  </si>
  <si>
    <t xml:space="preserve">на будівництво: "Нове будівництво дороги від вул. Гетьманської до вул. Електроніки в Саксаганському та Центрально-Міському районах м.Кривого Рогу Дніпропетровської області, 50000" (ДК 021:2015: 45233000-9 - Будівництво, влаштовування фундаменту та покриття шосе, доріг) </t>
  </si>
  <si>
    <t>Визначена згідно з ДСТУ Б Д.1.1-1:2013 (зі змінами)</t>
  </si>
  <si>
    <t>Складена в поточних цінах станом на  21.05.2020 р.</t>
  </si>
  <si>
    <t xml:space="preserve">   </t>
  </si>
  <si>
    <t>ЗАМОВНИК</t>
  </si>
  <si>
    <t>ГЕНПІДРЯДНИК</t>
  </si>
  <si>
    <t xml:space="preserve">Начальник управління капітального будівництва </t>
  </si>
  <si>
    <t>виконкому Криворізької міської ради</t>
  </si>
  <si>
    <t>_____________________В.Є.Катькін</t>
  </si>
  <si>
    <t xml:space="preserve"> Розрах. №1</t>
  </si>
  <si>
    <t xml:space="preserve"> Розрах. №2</t>
  </si>
  <si>
    <t xml:space="preserve"> Розрах. №3</t>
  </si>
  <si>
    <t xml:space="preserve"> Розрах. №4</t>
  </si>
  <si>
    <t xml:space="preserve"> Розрах. №8.1</t>
  </si>
  <si>
    <t xml:space="preserve"> Розрах. №8.2</t>
  </si>
  <si>
    <t xml:space="preserve"> Розрахунок №9</t>
  </si>
  <si>
    <t xml:space="preserve"> Розрахунок №10</t>
  </si>
  <si>
    <t>у тому числі зворотні суми</t>
  </si>
  <si>
    <t>Вартість грн</t>
  </si>
  <si>
    <t xml:space="preserve">                  ____________________В.М.Мілюков</t>
  </si>
  <si>
    <r>
      <t xml:space="preserve">до Договору підряду № </t>
    </r>
    <r>
      <rPr>
        <u val="single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</si>
  <si>
    <r>
      <t xml:space="preserve">що здiйснюється в </t>
    </r>
    <r>
      <rPr>
        <u val="single"/>
        <sz val="9"/>
        <color indexed="8"/>
        <rFont val="Times New Roman Cyr"/>
        <family val="0"/>
      </rPr>
      <t>2020</t>
    </r>
    <r>
      <rPr>
        <sz val="9"/>
        <color indexed="8"/>
        <rFont val="Times New Roman Cyr"/>
        <family val="0"/>
      </rPr>
      <t xml:space="preserve"> роцi по </t>
    </r>
    <r>
      <rPr>
        <u val="single"/>
        <sz val="9"/>
        <color indexed="8"/>
        <rFont val="Times New Roman Cyr"/>
        <family val="0"/>
      </rPr>
      <t>2022</t>
    </r>
    <r>
      <rPr>
        <sz val="9"/>
        <color indexed="8"/>
        <rFont val="Times New Roman Cyr"/>
        <family val="0"/>
      </rPr>
      <t xml:space="preserve"> рік</t>
    </r>
  </si>
  <si>
    <t>-</t>
  </si>
  <si>
    <t>Розділ I. Будівельні роботи</t>
  </si>
  <si>
    <t>Разом по розділу I</t>
  </si>
  <si>
    <t>Всього по розділу I</t>
  </si>
  <si>
    <t xml:space="preserve"> Розрахунок №12</t>
  </si>
  <si>
    <t>Розділ II. Устаткування</t>
  </si>
  <si>
    <t>Витрати з придбання та доставку устаткування на будову</t>
  </si>
  <si>
    <t>Разом по розділу II</t>
  </si>
  <si>
    <t>Всього по розділу II</t>
  </si>
  <si>
    <r>
      <t>від   "</t>
    </r>
    <r>
      <rPr>
        <u val="single"/>
        <sz val="10"/>
        <color indexed="8"/>
        <rFont val="Times New Roman"/>
        <family val="1"/>
      </rPr>
      <t>12</t>
    </r>
    <r>
      <rPr>
        <sz val="10"/>
        <color indexed="8"/>
        <rFont val="Times New Roman"/>
        <family val="1"/>
      </rPr>
      <t xml:space="preserve">"   </t>
    </r>
    <r>
      <rPr>
        <u val="single"/>
        <sz val="10"/>
        <color indexed="8"/>
        <rFont val="Times New Roman"/>
        <family val="1"/>
      </rPr>
      <t xml:space="preserve">червня </t>
    </r>
    <r>
      <rPr>
        <sz val="10"/>
        <color indexed="8"/>
        <rFont val="Times New Roman"/>
        <family val="1"/>
      </rPr>
      <t xml:space="preserve">   2020 р.</t>
    </r>
  </si>
  <si>
    <t xml:space="preserve">                     Додаток №2</t>
  </si>
  <si>
    <t>Всього договірна ціна (р.I+р.II)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</si>
</sst>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;\-#,##0.000;\ "/>
    <numFmt numFmtId="181" formatCode="#,##0.00000;\-#,##0.00000;\ "/>
    <numFmt numFmtId="182" formatCode="#,##0.000_ ;\-#,##0.000\ "/>
    <numFmt numFmtId="183" formatCode="#,##0.00000_ ;\-#,##0.00000\ "/>
    <numFmt numFmtId="184" formatCode="#,##0.00;\-#,##0.00;\ "/>
    <numFmt numFmtId="185" formatCode="#,##0.0;\-#,##0.0;\ "/>
    <numFmt numFmtId="186" formatCode="#,##0;\-#,##0;\ "/>
    <numFmt numFmtId="187" formatCode="#,##0.0000;\-#,##0.0000;\ "/>
    <numFmt numFmtId="188" formatCode="#,##0.00_ ;\-#,##0.00\ "/>
    <numFmt numFmtId="189" formatCode="#,##0_ ;\-#,##0\ "/>
  </numFmts>
  <fonts count="45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 Cyr"/>
      <family val="0"/>
    </font>
    <font>
      <b/>
      <sz val="10"/>
      <color indexed="8"/>
      <name val="Arial"/>
      <family val="2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Times New Roman"/>
      <family val="1"/>
    </font>
    <font>
      <u val="single"/>
      <sz val="9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 wrapText="1"/>
    </xf>
    <xf numFmtId="180" fontId="8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left" vertical="top" wrapText="1"/>
    </xf>
    <xf numFmtId="180" fontId="8" fillId="0" borderId="11" xfId="0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 vertical="top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184" fontId="8" fillId="0" borderId="10" xfId="0" applyNumberFormat="1" applyFont="1" applyFill="1" applyBorder="1" applyAlignment="1">
      <alignment horizontal="right" vertical="top"/>
    </xf>
    <xf numFmtId="186" fontId="8" fillId="0" borderId="10" xfId="0" applyNumberFormat="1" applyFont="1" applyFill="1" applyBorder="1" applyAlignment="1">
      <alignment horizontal="right" vertical="top"/>
    </xf>
    <xf numFmtId="186" fontId="8" fillId="0" borderId="11" xfId="0" applyNumberFormat="1" applyFont="1" applyFill="1" applyBorder="1" applyAlignment="1">
      <alignment horizontal="right" vertical="top"/>
    </xf>
    <xf numFmtId="184" fontId="8" fillId="0" borderId="13" xfId="0" applyNumberFormat="1" applyFont="1" applyFill="1" applyBorder="1" applyAlignment="1">
      <alignment horizontal="right" vertical="top"/>
    </xf>
    <xf numFmtId="186" fontId="8" fillId="0" borderId="13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181" fontId="8" fillId="0" borderId="14" xfId="0" applyNumberFormat="1" applyFont="1" applyFill="1" applyBorder="1" applyAlignment="1">
      <alignment horizontal="right" vertical="top"/>
    </xf>
    <xf numFmtId="184" fontId="8" fillId="0" borderId="15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184" fontId="8" fillId="0" borderId="16" xfId="0" applyNumberFormat="1" applyFont="1" applyFill="1" applyBorder="1" applyAlignment="1">
      <alignment horizontal="right" vertical="top"/>
    </xf>
    <xf numFmtId="186" fontId="8" fillId="0" borderId="16" xfId="0" applyNumberFormat="1" applyFont="1" applyFill="1" applyBorder="1" applyAlignment="1">
      <alignment horizontal="right" vertical="top"/>
    </xf>
    <xf numFmtId="181" fontId="2" fillId="0" borderId="16" xfId="0" applyNumberFormat="1" applyFont="1" applyFill="1" applyBorder="1" applyAlignment="1">
      <alignment horizontal="right" vertical="top"/>
    </xf>
    <xf numFmtId="181" fontId="2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>
      <alignment horizontal="right" vertical="top"/>
    </xf>
    <xf numFmtId="186" fontId="8" fillId="0" borderId="0" xfId="0" applyNumberFormat="1" applyFont="1" applyFill="1" applyBorder="1" applyAlignment="1">
      <alignment horizontal="right" vertical="top"/>
    </xf>
    <xf numFmtId="184" fontId="8" fillId="0" borderId="17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181" fontId="8" fillId="0" borderId="0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center"/>
    </xf>
    <xf numFmtId="188" fontId="2" fillId="0" borderId="19" xfId="0" applyNumberFormat="1" applyFont="1" applyFill="1" applyBorder="1" applyAlignment="1">
      <alignment horizontal="right" vertical="top"/>
    </xf>
    <xf numFmtId="181" fontId="8" fillId="0" borderId="20" xfId="0" applyNumberFormat="1" applyFont="1" applyFill="1" applyBorder="1" applyAlignment="1">
      <alignment horizontal="right" vertical="top"/>
    </xf>
    <xf numFmtId="0" fontId="5" fillId="0" borderId="21" xfId="0" applyNumberFormat="1" applyFont="1" applyFill="1" applyBorder="1" applyAlignment="1">
      <alignment horizontal="left" vertical="top" wrapText="1"/>
    </xf>
    <xf numFmtId="0" fontId="1" fillId="0" borderId="22" xfId="0" applyNumberFormat="1" applyFont="1" applyFill="1" applyBorder="1" applyAlignment="1">
      <alignment horizontal="left" vertical="top" wrapText="1"/>
    </xf>
    <xf numFmtId="181" fontId="8" fillId="0" borderId="23" xfId="0" applyNumberFormat="1" applyFont="1" applyFill="1" applyBorder="1" applyAlignment="1">
      <alignment horizontal="right" vertical="top"/>
    </xf>
    <xf numFmtId="0" fontId="8" fillId="0" borderId="23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workbookViewId="0" topLeftCell="A34">
      <selection activeCell="C37" sqref="C37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60.7109375" style="0" customWidth="1"/>
    <col min="4" max="6" width="14.7109375" style="0" customWidth="1"/>
  </cols>
  <sheetData>
    <row r="1" spans="1:6" ht="12.75">
      <c r="A1" s="2"/>
      <c r="B1" s="2"/>
      <c r="C1" s="2"/>
      <c r="D1" s="2"/>
      <c r="E1" s="29" t="s">
        <v>66</v>
      </c>
      <c r="F1" s="29"/>
    </row>
    <row r="2" spans="1:6" ht="16.5" customHeight="1">
      <c r="A2" s="30" t="s">
        <v>54</v>
      </c>
      <c r="B2" s="30"/>
      <c r="C2" s="30"/>
      <c r="D2" s="30"/>
      <c r="E2" s="30"/>
      <c r="F2" s="30"/>
    </row>
    <row r="3" spans="1:6" ht="15.75" customHeight="1">
      <c r="A3" s="30" t="s">
        <v>65</v>
      </c>
      <c r="B3" s="30"/>
      <c r="C3" s="30"/>
      <c r="D3" s="30"/>
      <c r="E3" s="30"/>
      <c r="F3" s="30"/>
    </row>
    <row r="4" spans="4:6" ht="15.75" customHeight="1">
      <c r="D4" s="3"/>
      <c r="E4" s="3"/>
      <c r="F4" s="3"/>
    </row>
    <row r="5" spans="1:6" ht="15.75" customHeight="1">
      <c r="A5" t="s">
        <v>0</v>
      </c>
      <c r="D5" s="3"/>
      <c r="E5" s="3"/>
      <c r="F5" s="3"/>
    </row>
    <row r="6" spans="1:6" ht="15.75" customHeight="1">
      <c r="A6" t="s">
        <v>1</v>
      </c>
      <c r="D6" s="4"/>
      <c r="E6" s="4"/>
      <c r="F6" s="4"/>
    </row>
    <row r="7" spans="1:6" ht="24.75" customHeight="1">
      <c r="A7" s="31" t="s">
        <v>33</v>
      </c>
      <c r="B7" s="31"/>
      <c r="C7" s="31"/>
      <c r="D7" s="31"/>
      <c r="E7" s="31"/>
      <c r="F7" s="31"/>
    </row>
    <row r="8" spans="1:6" ht="33.75" customHeight="1">
      <c r="A8" s="32" t="s">
        <v>34</v>
      </c>
      <c r="B8" s="32"/>
      <c r="C8" s="32"/>
      <c r="D8" s="32"/>
      <c r="E8" s="32"/>
      <c r="F8" s="32"/>
    </row>
    <row r="9" spans="1:6" ht="24.75" customHeight="1">
      <c r="A9" s="33" t="s">
        <v>2</v>
      </c>
      <c r="B9" s="33"/>
      <c r="C9" s="33"/>
      <c r="D9" s="33"/>
      <c r="E9" s="33"/>
      <c r="F9" s="33"/>
    </row>
    <row r="10" spans="1:6" ht="12.75">
      <c r="A10" s="26" t="s">
        <v>55</v>
      </c>
      <c r="B10" s="26"/>
      <c r="C10" s="26"/>
      <c r="D10" s="26"/>
      <c r="E10" s="26"/>
      <c r="F10" s="26"/>
    </row>
    <row r="11" spans="1:6" ht="12.75">
      <c r="A11" s="26" t="s">
        <v>3</v>
      </c>
      <c r="B11" s="26"/>
      <c r="C11" s="26"/>
      <c r="D11" s="26"/>
      <c r="E11" s="26"/>
      <c r="F11" s="26"/>
    </row>
    <row r="12" spans="1:6" ht="12.75">
      <c r="A12" s="26" t="s">
        <v>35</v>
      </c>
      <c r="B12" s="26"/>
      <c r="C12" s="26"/>
      <c r="D12" s="26"/>
      <c r="E12" s="26"/>
      <c r="F12" s="26"/>
    </row>
    <row r="13" spans="1:12" ht="12.75">
      <c r="A13" s="26" t="s">
        <v>36</v>
      </c>
      <c r="B13" s="26"/>
      <c r="C13" s="26"/>
      <c r="D13" s="1"/>
      <c r="E13" s="1"/>
      <c r="F13" s="1"/>
      <c r="L13" t="s">
        <v>37</v>
      </c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60" t="s">
        <v>4</v>
      </c>
      <c r="B15" s="60" t="s">
        <v>5</v>
      </c>
      <c r="C15" s="60" t="s">
        <v>6</v>
      </c>
      <c r="D15" s="60" t="s">
        <v>52</v>
      </c>
      <c r="E15" s="60"/>
      <c r="F15" s="60"/>
    </row>
    <row r="16" spans="1:6" ht="12.75">
      <c r="A16" s="60"/>
      <c r="B16" s="60"/>
      <c r="C16" s="60"/>
      <c r="D16" s="60" t="s">
        <v>7</v>
      </c>
      <c r="E16" s="60" t="s">
        <v>8</v>
      </c>
      <c r="F16" s="60"/>
    </row>
    <row r="17" spans="1:6" ht="12.75">
      <c r="A17" s="60"/>
      <c r="B17" s="60"/>
      <c r="C17" s="60"/>
      <c r="D17" s="60"/>
      <c r="E17" s="61" t="s">
        <v>9</v>
      </c>
      <c r="F17" s="61" t="s">
        <v>10</v>
      </c>
    </row>
    <row r="18" spans="1:6" ht="12.75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</row>
    <row r="19" spans="1:6" ht="19.5" customHeight="1">
      <c r="A19" s="37"/>
      <c r="B19" s="37"/>
      <c r="C19" s="38" t="s">
        <v>57</v>
      </c>
      <c r="D19" s="37"/>
      <c r="E19" s="37"/>
      <c r="F19" s="37"/>
    </row>
    <row r="20" spans="1:6" ht="18.75" customHeight="1">
      <c r="A20" s="9">
        <v>1</v>
      </c>
      <c r="B20" s="6"/>
      <c r="C20" s="10" t="s">
        <v>11</v>
      </c>
      <c r="D20" s="22">
        <v>120211162</v>
      </c>
      <c r="E20" s="22">
        <v>120211162</v>
      </c>
      <c r="F20" s="11" t="s">
        <v>56</v>
      </c>
    </row>
    <row r="21" spans="1:6" ht="18.75" customHeight="1">
      <c r="A21" s="12"/>
      <c r="B21" s="6" t="s">
        <v>12</v>
      </c>
      <c r="C21" s="10" t="s">
        <v>13</v>
      </c>
      <c r="D21" s="12"/>
      <c r="E21" s="12"/>
      <c r="F21" s="12"/>
    </row>
    <row r="22" spans="1:6" ht="18.75" customHeight="1">
      <c r="A22" s="12"/>
      <c r="B22" s="6" t="s">
        <v>43</v>
      </c>
      <c r="C22" s="10" t="s">
        <v>14</v>
      </c>
      <c r="D22" s="22">
        <v>5808857</v>
      </c>
      <c r="E22" s="22">
        <v>5808857</v>
      </c>
      <c r="F22" s="11" t="s">
        <v>56</v>
      </c>
    </row>
    <row r="23" spans="1:6" ht="24" customHeight="1">
      <c r="A23" s="12"/>
      <c r="B23" s="6" t="s">
        <v>44</v>
      </c>
      <c r="C23" s="10" t="s">
        <v>15</v>
      </c>
      <c r="D23" s="22">
        <v>61339321</v>
      </c>
      <c r="E23" s="22">
        <v>61339321</v>
      </c>
      <c r="F23" s="11" t="s">
        <v>56</v>
      </c>
    </row>
    <row r="24" spans="1:6" ht="21" customHeight="1">
      <c r="A24" s="12"/>
      <c r="B24" s="6" t="s">
        <v>45</v>
      </c>
      <c r="C24" s="10" t="s">
        <v>16</v>
      </c>
      <c r="D24" s="22">
        <v>53062984</v>
      </c>
      <c r="E24" s="22">
        <v>53062984</v>
      </c>
      <c r="F24" s="11" t="s">
        <v>56</v>
      </c>
    </row>
    <row r="25" spans="1:6" ht="23.25" customHeight="1">
      <c r="A25" s="13">
        <v>2</v>
      </c>
      <c r="B25" s="7" t="s">
        <v>46</v>
      </c>
      <c r="C25" s="14" t="s">
        <v>17</v>
      </c>
      <c r="D25" s="23">
        <v>7458071</v>
      </c>
      <c r="E25" s="23">
        <v>7458071</v>
      </c>
      <c r="F25" s="15" t="s">
        <v>56</v>
      </c>
    </row>
    <row r="26" spans="1:6" ht="24.75" customHeight="1">
      <c r="A26" s="13">
        <v>3</v>
      </c>
      <c r="B26" s="7" t="s">
        <v>18</v>
      </c>
      <c r="C26" s="14" t="s">
        <v>19</v>
      </c>
      <c r="D26" s="23">
        <f>D20+D25</f>
        <v>127669233</v>
      </c>
      <c r="E26" s="23">
        <f>E20+E25</f>
        <v>127669233</v>
      </c>
      <c r="F26" s="15" t="s">
        <v>56</v>
      </c>
    </row>
    <row r="27" spans="1:6" ht="12.75" customHeight="1">
      <c r="A27" s="16"/>
      <c r="B27" s="16"/>
      <c r="C27" s="16"/>
      <c r="D27" s="16"/>
      <c r="E27" s="16"/>
      <c r="F27" s="16"/>
    </row>
    <row r="28" spans="1:6" ht="26.25" customHeight="1">
      <c r="A28" s="6">
        <v>4</v>
      </c>
      <c r="B28" s="6" t="s">
        <v>47</v>
      </c>
      <c r="C28" s="10" t="s">
        <v>20</v>
      </c>
      <c r="D28" s="22">
        <v>909938</v>
      </c>
      <c r="E28" s="11" t="s">
        <v>56</v>
      </c>
      <c r="F28" s="22">
        <f>D28</f>
        <v>909938</v>
      </c>
    </row>
    <row r="29" spans="1:6" ht="24.75" customHeight="1">
      <c r="A29" s="6">
        <v>5</v>
      </c>
      <c r="B29" s="6" t="s">
        <v>48</v>
      </c>
      <c r="C29" s="10" t="s">
        <v>21</v>
      </c>
      <c r="D29" s="22">
        <v>678672</v>
      </c>
      <c r="E29" s="22" t="s">
        <v>56</v>
      </c>
      <c r="F29" s="22">
        <f>D29</f>
        <v>678672</v>
      </c>
    </row>
    <row r="30" spans="1:6" ht="22.5" customHeight="1">
      <c r="A30" s="17" t="s">
        <v>22</v>
      </c>
      <c r="B30" s="34" t="s">
        <v>23</v>
      </c>
      <c r="C30" s="34"/>
      <c r="D30" s="25">
        <f>D29+D28+D26</f>
        <v>129257843</v>
      </c>
      <c r="E30" s="25">
        <f>E26</f>
        <v>127669233</v>
      </c>
      <c r="F30" s="25">
        <f>F29+F28</f>
        <v>1588610</v>
      </c>
    </row>
    <row r="31" spans="1:6" ht="25.5" customHeight="1">
      <c r="A31" s="6">
        <v>6</v>
      </c>
      <c r="B31" s="6" t="s">
        <v>49</v>
      </c>
      <c r="C31" s="10" t="s">
        <v>24</v>
      </c>
      <c r="D31" s="22">
        <v>3550269</v>
      </c>
      <c r="E31" s="22">
        <f>D31</f>
        <v>3550269</v>
      </c>
      <c r="F31" s="22">
        <v>0</v>
      </c>
    </row>
    <row r="32" spans="1:6" ht="24" customHeight="1">
      <c r="A32" s="6">
        <v>7</v>
      </c>
      <c r="B32" s="6" t="s">
        <v>50</v>
      </c>
      <c r="C32" s="10" t="s">
        <v>25</v>
      </c>
      <c r="D32" s="22">
        <v>352822</v>
      </c>
      <c r="E32" s="22" t="s">
        <v>56</v>
      </c>
      <c r="F32" s="22">
        <f>D32</f>
        <v>352822</v>
      </c>
    </row>
    <row r="33" spans="1:6" ht="24.75" customHeight="1">
      <c r="A33" s="17"/>
      <c r="B33" s="19" t="s">
        <v>27</v>
      </c>
      <c r="C33" s="20" t="s">
        <v>58</v>
      </c>
      <c r="D33" s="25">
        <f>D32+D31+D30</f>
        <v>133160934</v>
      </c>
      <c r="E33" s="25">
        <f>E31+E30</f>
        <v>131219502</v>
      </c>
      <c r="F33" s="25">
        <f>F32+F30</f>
        <v>1941432</v>
      </c>
    </row>
    <row r="34" spans="1:6" ht="26.25" customHeight="1">
      <c r="A34" s="6"/>
      <c r="B34" s="6" t="s">
        <v>26</v>
      </c>
      <c r="C34" s="8" t="s">
        <v>51</v>
      </c>
      <c r="D34" s="40"/>
      <c r="E34" s="18"/>
      <c r="F34" s="40"/>
    </row>
    <row r="35" spans="1:6" ht="24.75" customHeight="1">
      <c r="A35" s="6">
        <v>9</v>
      </c>
      <c r="B35" s="6" t="s">
        <v>28</v>
      </c>
      <c r="C35" s="10" t="s">
        <v>29</v>
      </c>
      <c r="D35" s="21">
        <f>D33*0.2</f>
        <v>26632186.8</v>
      </c>
      <c r="E35" s="41" t="s">
        <v>56</v>
      </c>
      <c r="F35" s="21">
        <f>D35</f>
        <v>26632186.8</v>
      </c>
    </row>
    <row r="36" spans="1:6" ht="24" customHeight="1">
      <c r="A36" s="17"/>
      <c r="B36" s="19" t="s">
        <v>30</v>
      </c>
      <c r="C36" s="20" t="s">
        <v>59</v>
      </c>
      <c r="D36" s="24">
        <f>D33+D35</f>
        <v>159793120.8</v>
      </c>
      <c r="E36" s="62">
        <f>E33</f>
        <v>131219502</v>
      </c>
      <c r="F36" s="24">
        <f>F35+F33</f>
        <v>28573618.8</v>
      </c>
    </row>
    <row r="37" spans="1:7" ht="23.25" customHeight="1">
      <c r="A37" s="12"/>
      <c r="B37" s="6"/>
      <c r="C37" s="39" t="s">
        <v>61</v>
      </c>
      <c r="D37" s="21"/>
      <c r="E37" s="43"/>
      <c r="F37" s="49"/>
      <c r="G37" s="42"/>
    </row>
    <row r="38" spans="1:7" ht="24" customHeight="1">
      <c r="A38" s="6">
        <v>10</v>
      </c>
      <c r="B38" s="6" t="s">
        <v>60</v>
      </c>
      <c r="C38" s="10" t="s">
        <v>62</v>
      </c>
      <c r="D38" s="22">
        <v>66068</v>
      </c>
      <c r="E38" s="44"/>
      <c r="F38" s="48">
        <v>0</v>
      </c>
      <c r="G38" s="42"/>
    </row>
    <row r="39" spans="1:7" ht="23.25" customHeight="1">
      <c r="A39" s="17"/>
      <c r="B39" s="19" t="s">
        <v>12</v>
      </c>
      <c r="C39" s="20" t="s">
        <v>63</v>
      </c>
      <c r="D39" s="25">
        <f>D38</f>
        <v>66068</v>
      </c>
      <c r="E39" s="44"/>
      <c r="F39" s="48"/>
      <c r="G39" s="42"/>
    </row>
    <row r="40" spans="1:7" ht="21.75" customHeight="1">
      <c r="A40" s="6">
        <v>11</v>
      </c>
      <c r="B40" s="6" t="s">
        <v>28</v>
      </c>
      <c r="C40" s="10" t="s">
        <v>29</v>
      </c>
      <c r="D40" s="21">
        <f>D39*0.2</f>
        <v>13213.6</v>
      </c>
      <c r="E40" s="43">
        <v>0</v>
      </c>
      <c r="F40" s="47"/>
      <c r="G40" s="42"/>
    </row>
    <row r="41" spans="1:7" ht="23.25" customHeight="1">
      <c r="A41" s="17"/>
      <c r="B41" s="19" t="s">
        <v>12</v>
      </c>
      <c r="C41" s="20" t="s">
        <v>64</v>
      </c>
      <c r="D41" s="24">
        <f>D39+D40</f>
        <v>79281.6</v>
      </c>
      <c r="E41" s="43">
        <f>E39</f>
        <v>0</v>
      </c>
      <c r="F41" s="47">
        <f>F40+F39</f>
        <v>0</v>
      </c>
      <c r="G41" s="42"/>
    </row>
    <row r="42" spans="1:7" ht="18.75" customHeight="1">
      <c r="A42" s="59"/>
      <c r="B42" s="59" t="s">
        <v>12</v>
      </c>
      <c r="C42" s="55" t="s">
        <v>67</v>
      </c>
      <c r="D42" s="53">
        <f>D36+D41</f>
        <v>159872402.4</v>
      </c>
      <c r="E42" s="45"/>
      <c r="F42" s="46"/>
      <c r="G42" s="42"/>
    </row>
    <row r="43" spans="1:7" ht="21.75" customHeight="1">
      <c r="A43" s="58"/>
      <c r="B43" s="58" t="s">
        <v>12</v>
      </c>
      <c r="C43" s="56" t="s">
        <v>51</v>
      </c>
      <c r="D43" s="57"/>
      <c r="E43" s="54"/>
      <c r="F43" s="51"/>
      <c r="G43" s="42"/>
    </row>
    <row r="44" spans="1:6" ht="54" customHeight="1">
      <c r="A44" s="52" t="s">
        <v>38</v>
      </c>
      <c r="B44" s="52"/>
      <c r="C44" s="52"/>
      <c r="D44" s="50" t="s">
        <v>39</v>
      </c>
      <c r="E44" s="50"/>
      <c r="F44" s="50"/>
    </row>
    <row r="45" spans="1:6" ht="12.75">
      <c r="A45" s="5"/>
      <c r="B45" s="5"/>
      <c r="C45" s="5"/>
      <c r="D45" s="5"/>
      <c r="E45" s="5"/>
      <c r="F45" s="5"/>
    </row>
    <row r="46" spans="1:6" ht="15" customHeight="1">
      <c r="A46" s="27" t="s">
        <v>40</v>
      </c>
      <c r="B46" s="27"/>
      <c r="C46" s="27"/>
      <c r="D46" s="27" t="s">
        <v>31</v>
      </c>
      <c r="E46" s="27"/>
      <c r="F46" s="27"/>
    </row>
    <row r="47" spans="1:6" ht="12.75" customHeight="1">
      <c r="A47" s="27" t="s">
        <v>41</v>
      </c>
      <c r="B47" s="27"/>
      <c r="C47" s="27"/>
      <c r="D47" s="28"/>
      <c r="E47" s="28"/>
      <c r="F47" s="28"/>
    </row>
    <row r="48" spans="1:6" ht="24.75" customHeight="1">
      <c r="A48" s="28"/>
      <c r="B48" s="28"/>
      <c r="C48" s="28"/>
      <c r="D48" s="28"/>
      <c r="E48" s="28"/>
      <c r="F48" s="28"/>
    </row>
    <row r="49" spans="1:6" ht="24.75" customHeight="1">
      <c r="A49" s="36" t="s">
        <v>42</v>
      </c>
      <c r="B49" s="36"/>
      <c r="C49" s="36"/>
      <c r="D49" s="36" t="s">
        <v>53</v>
      </c>
      <c r="E49" s="36"/>
      <c r="F49" s="36"/>
    </row>
    <row r="50" spans="1:6" ht="12.75">
      <c r="A50" s="35" t="s">
        <v>32</v>
      </c>
      <c r="B50" s="35"/>
      <c r="C50" s="35"/>
      <c r="D50" s="35" t="s">
        <v>32</v>
      </c>
      <c r="E50" s="35"/>
      <c r="F50" s="35"/>
    </row>
  </sheetData>
  <sheetProtection/>
  <mergeCells count="30">
    <mergeCell ref="A50:C50"/>
    <mergeCell ref="D50:F50"/>
    <mergeCell ref="A10:F10"/>
    <mergeCell ref="A11:F11"/>
    <mergeCell ref="A12:F12"/>
    <mergeCell ref="A13:C13"/>
    <mergeCell ref="A49:C49"/>
    <mergeCell ref="D49:F49"/>
    <mergeCell ref="A47:C47"/>
    <mergeCell ref="D47:F47"/>
    <mergeCell ref="A48:C48"/>
    <mergeCell ref="D48:F48"/>
    <mergeCell ref="E1:F1"/>
    <mergeCell ref="A2:F2"/>
    <mergeCell ref="A3:F3"/>
    <mergeCell ref="A7:F7"/>
    <mergeCell ref="A8:F8"/>
    <mergeCell ref="A9:F9"/>
    <mergeCell ref="B30:C30"/>
    <mergeCell ref="A44:C44"/>
    <mergeCell ref="A14:F14"/>
    <mergeCell ref="D44:F44"/>
    <mergeCell ref="A46:C46"/>
    <mergeCell ref="D46:F46"/>
    <mergeCell ref="A15:A17"/>
    <mergeCell ref="B15:B17"/>
    <mergeCell ref="C15:C17"/>
    <mergeCell ref="D15:F15"/>
    <mergeCell ref="D16:D17"/>
    <mergeCell ref="E16:F16"/>
  </mergeCells>
  <printOptions/>
  <pageMargins left="0.5905511811023623" right="0.31496062992125984" top="0.5905511811023623" bottom="0.5905511811023623" header="0.31496062992125984" footer="0"/>
  <pageSetup fitToHeight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Илона Николаевна Марчук</dc:creator>
  <cp:keywords/>
  <dc:description/>
  <cp:lastModifiedBy>conctuction412a</cp:lastModifiedBy>
  <cp:lastPrinted>2020-07-09T08:18:07Z</cp:lastPrinted>
  <dcterms:created xsi:type="dcterms:W3CDTF">2020-06-11T07:59:03Z</dcterms:created>
  <dcterms:modified xsi:type="dcterms:W3CDTF">2020-07-09T08:22:00Z</dcterms:modified>
  <cp:category/>
  <cp:version/>
  <cp:contentType/>
  <cp:contentStatus/>
</cp:coreProperties>
</file>