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<sst xmlns="http://schemas.openxmlformats.org/spreadsheetml/2006/main" count="58" uniqueCount="56">
  <si>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</si>
  <si>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</si>
  <si>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</si>
  <si>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</si>
  <si>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</si>
  <si>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</si>
  <si>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</si>
  <si>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</si>
  <si>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</si>
  <si>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</si>
  <si>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</si>
  <si>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</si>
  <si>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</si>
  <si>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</si>
  <si>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</si>
  <si>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</si>
  <si>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</si>
  <si>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</si>
  <si>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</si>
  <si>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</si>
  <si>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</si>
  <si>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 xml:space="preserve"> Разом</t>
  </si>
  <si>
    <t xml:space="preserve"> 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</si>
  <si>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</si>
  <si>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</si>
  <si>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</si>
  <si>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</si>
  <si>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Всього по розділу I</t>
  </si>
  <si>
    <t>ДОГОВІРНА ЦІНА</t>
  </si>
  <si>
    <t>Вартість, грн</t>
  </si>
  <si>
    <t xml:space="preserve"> Розрахунок </t>
  </si>
  <si>
    <t>Розрахунок</t>
  </si>
  <si>
    <t xml:space="preserve"> Розрахунок</t>
  </si>
  <si>
    <t>Визначена згідно з ДСТУ Б Д.1.1-1:2013 (зі змінами)</t>
  </si>
  <si>
    <t>№ п/п</t>
  </si>
  <si>
    <t>Вид договірної ціни: динамічна</t>
  </si>
  <si>
    <t>Вартість використання відвалів будівельного сміття</t>
  </si>
  <si>
    <t>в т. ч. зворотні суми</t>
  </si>
  <si>
    <t>Складена в поточних цінах станом на 30.04.2020 р.</t>
  </si>
  <si>
    <t>Замовник: Управління капітального будівництва виконкому Криворізької міської ради</t>
  </si>
  <si>
    <t>ЗАМОВНИК:</t>
  </si>
  <si>
    <t>ПІДРЯДНИК:</t>
  </si>
  <si>
    <t>(підпис, ініціали, прізвище, печатка)</t>
  </si>
  <si>
    <t>Підрядник: ТОВ "АЛ ІНВЕСТСТРОЙ"</t>
  </si>
  <si>
    <r>
      <rPr>
        <sz val="10"/>
        <color indexed="8"/>
        <rFont val="Times New Roman"/>
        <family val="1"/>
      </rPr>
      <t>на будівництво:</t>
    </r>
    <r>
      <rPr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>«Капітальний ремонт будівлі головного корпусу комунального закладу "Криворізька інфекційна лікарня №1" Криворізької міської ради за адресою: вул. Юрія Камінського, 5,  м. Кривий Ріг Дніпропетровська область»</t>
    </r>
  </si>
  <si>
    <t>Кошторисний прибуток (6,8 грн./люд.год)</t>
  </si>
  <si>
    <t>Кошти на покриття адміністративних витрат будівельних організацій (1,23 грн./люд.год)</t>
  </si>
  <si>
    <r>
      <t xml:space="preserve">            Додаток № </t>
    </r>
    <r>
      <rPr>
        <u val="single"/>
        <sz val="11"/>
        <rFont val="Times New Roman"/>
        <family val="1"/>
      </rPr>
      <t xml:space="preserve">  2  </t>
    </r>
  </si>
  <si>
    <r>
      <t xml:space="preserve">            до Договору підряду № </t>
    </r>
    <r>
      <rPr>
        <u val="single"/>
        <sz val="11"/>
        <rFont val="Times New Roman"/>
        <family val="1"/>
      </rPr>
      <t>23</t>
    </r>
  </si>
  <si>
    <t>Директор ТОВ  "АЛ ІНВЕСТСТРОЙ"</t>
  </si>
  <si>
    <t xml:space="preserve">                                     А.А.Кодинець</t>
  </si>
  <si>
    <t>Начальник управління капітального будівництва виконкому Криворізької міської ради</t>
  </si>
  <si>
    <t xml:space="preserve">                                   В.Є.Катькін</t>
  </si>
  <si>
    <r>
      <t xml:space="preserve">            від "</t>
    </r>
    <r>
      <rPr>
        <u val="single"/>
        <sz val="11"/>
        <rFont val="Times New Roman"/>
        <family val="1"/>
      </rPr>
      <t>25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вересня</t>
    </r>
    <r>
      <rPr>
        <sz val="11"/>
        <rFont val="Times New Roman"/>
        <family val="1"/>
      </rPr>
      <t xml:space="preserve"> 2019 р.</t>
    </r>
  </si>
  <si>
    <r>
      <t xml:space="preserve">            до Додаткової угоди № </t>
    </r>
    <r>
      <rPr>
        <u val="single"/>
        <sz val="11"/>
        <rFont val="Times New Roman"/>
        <family val="1"/>
      </rPr>
      <t>23/3</t>
    </r>
  </si>
  <si>
    <r>
      <t xml:space="preserve">            від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червня</t>
    </r>
    <r>
      <rPr>
        <sz val="11"/>
        <rFont val="Times New Roman"/>
        <family val="1"/>
      </rPr>
      <t xml:space="preserve"> 2020 р.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</si>
</sst>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;\-#,##0.000;\ "/>
    <numFmt numFmtId="181" formatCode="#,##0.00000;\-#,##0.00000;\ "/>
    <numFmt numFmtId="182" formatCode="#,##0.0000;\-#,##0.0000;\ "/>
    <numFmt numFmtId="183" formatCode="#,##0.00;\-#,##0.00;\ "/>
    <numFmt numFmtId="184" formatCode="#,##0.00_ ;\-#,##0.00\ "/>
    <numFmt numFmtId="185" formatCode="#,##0.000_ ;\-#,##0.000\ "/>
  </numFmts>
  <fonts count="50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.5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Border="1" applyAlignment="1">
      <alignment/>
      <protection/>
    </xf>
    <xf numFmtId="0" fontId="3" fillId="0" borderId="0" xfId="52" applyNumberFormat="1" applyFont="1" applyFill="1" applyBorder="1" applyAlignment="1">
      <alignment horizontal="left" wrapText="1"/>
      <protection/>
    </xf>
    <xf numFmtId="0" fontId="3" fillId="0" borderId="0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183" fontId="3" fillId="0" borderId="12" xfId="0" applyNumberFormat="1" applyFont="1" applyFill="1" applyBorder="1" applyAlignment="1">
      <alignment horizontal="right" vertical="top"/>
    </xf>
    <xf numFmtId="180" fontId="3" fillId="0" borderId="12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top" wrapText="1"/>
    </xf>
    <xf numFmtId="183" fontId="3" fillId="0" borderId="11" xfId="0" applyNumberFormat="1" applyFont="1" applyFill="1" applyBorder="1" applyAlignment="1">
      <alignment horizontal="right" vertical="top"/>
    </xf>
    <xf numFmtId="180" fontId="3" fillId="0" borderId="11" xfId="0" applyNumberFormat="1" applyFont="1" applyFill="1" applyBorder="1" applyAlignment="1">
      <alignment horizontal="right" vertical="top"/>
    </xf>
    <xf numFmtId="183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183" fontId="3" fillId="0" borderId="10" xfId="0" applyNumberFormat="1" applyFont="1" applyFill="1" applyBorder="1" applyAlignment="1">
      <alignment horizontal="right" vertical="top"/>
    </xf>
    <xf numFmtId="0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83" fontId="3" fillId="0" borderId="13" xfId="0" applyNumberFormat="1" applyFont="1" applyFill="1" applyBorder="1" applyAlignment="1">
      <alignment horizontal="right" vertical="top"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48" fillId="0" borderId="0" xfId="52" applyNumberFormat="1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49" fillId="0" borderId="0" xfId="52" applyNumberFormat="1" applyFont="1" applyFill="1" applyBorder="1" applyAlignment="1">
      <alignment/>
      <protection/>
    </xf>
    <xf numFmtId="0" fontId="10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NumberFormat="1" applyFont="1" applyFill="1" applyBorder="1" applyAlignment="1">
      <alignment horizontal="left" vertical="center"/>
      <protection/>
    </xf>
    <xf numFmtId="0" fontId="10" fillId="0" borderId="0" xfId="52" applyNumberFormat="1" applyFont="1" applyFill="1" applyBorder="1" applyAlignment="1">
      <alignment horizontal="left"/>
      <protection/>
    </xf>
    <xf numFmtId="0" fontId="4" fillId="0" borderId="0" xfId="52" applyNumberFormat="1" applyFont="1" applyFill="1" applyBorder="1" applyAlignment="1">
      <alignment horizontal="left" wrapText="1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9" fillId="0" borderId="0" xfId="52" applyNumberFormat="1" applyFont="1" applyFill="1" applyBorder="1" applyAlignment="1">
      <alignment horizontal="center" wrapText="1"/>
      <protection/>
    </xf>
    <xf numFmtId="0" fontId="5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">
      <selection activeCell="A9" sqref="A9:F9"/>
    </sheetView>
  </sheetViews>
  <sheetFormatPr defaultColWidth="9.140625" defaultRowHeight="12.75"/>
  <cols>
    <col min="1" max="1" width="4.57421875" style="4" customWidth="1"/>
    <col min="2" max="2" width="13.00390625" style="4" customWidth="1"/>
    <col min="3" max="3" width="34.57421875" style="4" customWidth="1"/>
    <col min="4" max="6" width="13.7109375" style="4" customWidth="1"/>
    <col min="7" max="16384" width="9.140625" style="4" customWidth="1"/>
  </cols>
  <sheetData>
    <row r="1" spans="1:6" s="32" customFormat="1" ht="15">
      <c r="A1" s="31"/>
      <c r="B1" s="31"/>
      <c r="C1" s="31"/>
      <c r="D1" s="37" t="s">
        <v>47</v>
      </c>
      <c r="E1" s="37"/>
      <c r="F1" s="37"/>
    </row>
    <row r="2" spans="1:6" s="32" customFormat="1" ht="15">
      <c r="A2" s="33"/>
      <c r="B2" s="33"/>
      <c r="C2" s="33"/>
      <c r="D2" s="38" t="s">
        <v>54</v>
      </c>
      <c r="E2" s="38"/>
      <c r="F2" s="38"/>
    </row>
    <row r="3" spans="1:6" s="32" customFormat="1" ht="15">
      <c r="A3" s="33"/>
      <c r="B3" s="33"/>
      <c r="C3" s="33"/>
      <c r="D3" s="38" t="s">
        <v>55</v>
      </c>
      <c r="E3" s="38"/>
      <c r="F3" s="38"/>
    </row>
    <row r="4" spans="1:6" s="32" customFormat="1" ht="15">
      <c r="A4" s="33"/>
      <c r="B4" s="33"/>
      <c r="C4" s="33"/>
      <c r="D4" s="38" t="s">
        <v>48</v>
      </c>
      <c r="E4" s="38"/>
      <c r="F4" s="38"/>
    </row>
    <row r="5" spans="1:6" s="32" customFormat="1" ht="15">
      <c r="A5" s="33"/>
      <c r="B5" s="33"/>
      <c r="C5" s="33"/>
      <c r="D5" s="38" t="s">
        <v>53</v>
      </c>
      <c r="E5" s="38"/>
      <c r="F5" s="38"/>
    </row>
    <row r="6" spans="1:6" ht="15">
      <c r="A6" s="1"/>
      <c r="B6" s="1"/>
      <c r="C6" s="1"/>
      <c r="D6" s="34"/>
      <c r="E6" s="34"/>
      <c r="F6" s="34"/>
    </row>
    <row r="7" spans="1:6" ht="16.5" customHeight="1">
      <c r="A7" s="39" t="s">
        <v>39</v>
      </c>
      <c r="B7" s="39"/>
      <c r="C7" s="39"/>
      <c r="D7" s="39"/>
      <c r="E7" s="39"/>
      <c r="F7" s="3"/>
    </row>
    <row r="8" spans="1:6" ht="16.5" customHeight="1">
      <c r="A8" s="39" t="s">
        <v>43</v>
      </c>
      <c r="B8" s="39"/>
      <c r="C8" s="39"/>
      <c r="D8" s="39"/>
      <c r="E8" s="39"/>
      <c r="F8" s="2"/>
    </row>
    <row r="9" spans="1:6" ht="16.5" customHeight="1">
      <c r="A9" s="42" t="s">
        <v>28</v>
      </c>
      <c r="B9" s="42"/>
      <c r="C9" s="42"/>
      <c r="D9" s="42"/>
      <c r="E9" s="42"/>
      <c r="F9" s="42"/>
    </row>
    <row r="10" spans="1:6" ht="48" customHeight="1">
      <c r="A10" s="44" t="s">
        <v>44</v>
      </c>
      <c r="B10" s="44"/>
      <c r="C10" s="44"/>
      <c r="D10" s="44"/>
      <c r="E10" s="44"/>
      <c r="F10" s="44"/>
    </row>
    <row r="11" spans="1:6" ht="24" customHeight="1">
      <c r="A11" s="48"/>
      <c r="B11" s="48"/>
      <c r="C11" s="48"/>
      <c r="D11" s="48"/>
      <c r="E11" s="48"/>
      <c r="F11" s="48"/>
    </row>
    <row r="12" spans="1:6" ht="6" customHeight="1" hidden="1">
      <c r="A12" s="46"/>
      <c r="B12" s="46"/>
      <c r="C12" s="46"/>
      <c r="D12" s="46"/>
      <c r="E12" s="46"/>
      <c r="F12" s="46"/>
    </row>
    <row r="13" spans="1:6" ht="12.75" hidden="1">
      <c r="A13" s="46" t="s">
        <v>35</v>
      </c>
      <c r="B13" s="46"/>
      <c r="C13" s="46"/>
      <c r="D13" s="46"/>
      <c r="E13" s="46"/>
      <c r="F13" s="46"/>
    </row>
    <row r="14" spans="1:6" ht="12.75" hidden="1">
      <c r="A14" s="46" t="s">
        <v>33</v>
      </c>
      <c r="B14" s="46"/>
      <c r="C14" s="46"/>
      <c r="D14" s="46"/>
      <c r="E14" s="46"/>
      <c r="F14" s="46"/>
    </row>
    <row r="15" spans="1:6" ht="12.75" hidden="1">
      <c r="A15" s="45" t="s">
        <v>38</v>
      </c>
      <c r="B15" s="45"/>
      <c r="C15" s="45"/>
      <c r="D15" s="45"/>
      <c r="E15" s="45"/>
      <c r="F15" s="45"/>
    </row>
    <row r="16" ht="7.5" customHeight="1"/>
    <row r="17" spans="1:6" ht="12.75">
      <c r="A17" s="43" t="s">
        <v>34</v>
      </c>
      <c r="B17" s="43" t="s">
        <v>0</v>
      </c>
      <c r="C17" s="43" t="s">
        <v>1</v>
      </c>
      <c r="D17" s="43" t="s">
        <v>29</v>
      </c>
      <c r="E17" s="43"/>
      <c r="F17" s="43"/>
    </row>
    <row r="18" spans="1:6" ht="12.75">
      <c r="A18" s="43"/>
      <c r="B18" s="43"/>
      <c r="C18" s="43"/>
      <c r="D18" s="43" t="s">
        <v>2</v>
      </c>
      <c r="E18" s="43" t="s">
        <v>3</v>
      </c>
      <c r="F18" s="43"/>
    </row>
    <row r="19" spans="1:6" ht="12.75">
      <c r="A19" s="43"/>
      <c r="B19" s="43"/>
      <c r="C19" s="43"/>
      <c r="D19" s="43"/>
      <c r="E19" s="5" t="s">
        <v>4</v>
      </c>
      <c r="F19" s="5" t="s">
        <v>5</v>
      </c>
    </row>
    <row r="20" spans="1:6" ht="9.75" customHeigh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 ht="12.75">
      <c r="A21" s="6"/>
      <c r="B21" s="7" t="s">
        <v>6</v>
      </c>
      <c r="C21" s="8" t="s">
        <v>7</v>
      </c>
      <c r="D21" s="6"/>
      <c r="E21" s="6"/>
      <c r="F21" s="6"/>
    </row>
    <row r="22" spans="1:6" ht="12.75">
      <c r="A22" s="9">
        <v>1</v>
      </c>
      <c r="B22" s="10"/>
      <c r="C22" s="11" t="s">
        <v>8</v>
      </c>
      <c r="D22" s="12">
        <f>E22</f>
        <v>2097639.43</v>
      </c>
      <c r="E22" s="12">
        <f>E24+E25+E26</f>
        <v>2097639.43</v>
      </c>
      <c r="F22" s="13">
        <v>0</v>
      </c>
    </row>
    <row r="23" spans="1:6" ht="12.75">
      <c r="A23" s="14"/>
      <c r="B23" s="10" t="s">
        <v>9</v>
      </c>
      <c r="C23" s="11" t="s">
        <v>10</v>
      </c>
      <c r="D23" s="15"/>
      <c r="E23" s="15"/>
      <c r="F23" s="14"/>
    </row>
    <row r="24" spans="1:6" ht="12.75">
      <c r="A24" s="14"/>
      <c r="B24" s="10" t="s">
        <v>11</v>
      </c>
      <c r="C24" s="11" t="s">
        <v>12</v>
      </c>
      <c r="D24" s="12">
        <f>E24</f>
        <v>973813.5</v>
      </c>
      <c r="E24" s="12">
        <f>448939.83+524873.67</f>
        <v>973813.5</v>
      </c>
      <c r="F24" s="13">
        <v>0</v>
      </c>
    </row>
    <row r="25" spans="1:6" ht="12.75">
      <c r="A25" s="14"/>
      <c r="B25" s="10" t="s">
        <v>13</v>
      </c>
      <c r="C25" s="11" t="s">
        <v>14</v>
      </c>
      <c r="D25" s="12">
        <f>E25</f>
        <v>1066485.1400000001</v>
      </c>
      <c r="E25" s="12">
        <f>462792.72+603692.42</f>
        <v>1066485.1400000001</v>
      </c>
      <c r="F25" s="13">
        <v>0</v>
      </c>
    </row>
    <row r="26" spans="1:6" ht="12.75">
      <c r="A26" s="14"/>
      <c r="B26" s="10" t="s">
        <v>15</v>
      </c>
      <c r="C26" s="11" t="s">
        <v>16</v>
      </c>
      <c r="D26" s="12">
        <f>E26</f>
        <v>57340.78999999999</v>
      </c>
      <c r="E26" s="12">
        <f>21052.44+36288.35</f>
        <v>57340.78999999999</v>
      </c>
      <c r="F26" s="13">
        <v>0</v>
      </c>
    </row>
    <row r="27" spans="1:6" ht="12.75">
      <c r="A27" s="16">
        <v>2</v>
      </c>
      <c r="B27" s="7" t="s">
        <v>30</v>
      </c>
      <c r="C27" s="17" t="s">
        <v>17</v>
      </c>
      <c r="D27" s="18">
        <f>E27</f>
        <v>462034.55000000005</v>
      </c>
      <c r="E27" s="18">
        <f>242088.79+219945.76</f>
        <v>462034.55000000005</v>
      </c>
      <c r="F27" s="19">
        <v>0</v>
      </c>
    </row>
    <row r="28" spans="1:6" ht="12.75">
      <c r="A28" s="16"/>
      <c r="B28" s="7" t="s">
        <v>18</v>
      </c>
      <c r="C28" s="17" t="s">
        <v>19</v>
      </c>
      <c r="D28" s="18">
        <f>E28</f>
        <v>2559673.9800000004</v>
      </c>
      <c r="E28" s="18">
        <f>E22+E27</f>
        <v>2559673.9800000004</v>
      </c>
      <c r="F28" s="19">
        <v>0</v>
      </c>
    </row>
    <row r="29" spans="1:6" ht="12.75">
      <c r="A29" s="6"/>
      <c r="B29" s="6"/>
      <c r="C29" s="6"/>
      <c r="D29" s="20"/>
      <c r="E29" s="6"/>
      <c r="F29" s="6"/>
    </row>
    <row r="30" spans="1:6" ht="24">
      <c r="A30" s="10">
        <v>3</v>
      </c>
      <c r="B30" s="10" t="s">
        <v>31</v>
      </c>
      <c r="C30" s="11" t="s">
        <v>36</v>
      </c>
      <c r="D30" s="12">
        <f>14400+11625</f>
        <v>26025</v>
      </c>
      <c r="E30" s="13">
        <v>0</v>
      </c>
      <c r="F30" s="12">
        <f>D30</f>
        <v>26025</v>
      </c>
    </row>
    <row r="31" spans="1:6" ht="12.75">
      <c r="A31" s="6" t="s">
        <v>20</v>
      </c>
      <c r="B31" s="47" t="s">
        <v>21</v>
      </c>
      <c r="C31" s="47"/>
      <c r="D31" s="18">
        <f>D28+D30</f>
        <v>2585698.9800000004</v>
      </c>
      <c r="E31" s="18">
        <f>E28+E30</f>
        <v>2559673.9800000004</v>
      </c>
      <c r="F31" s="18">
        <f>F28+F30</f>
        <v>26025</v>
      </c>
    </row>
    <row r="32" spans="1:6" ht="12.75">
      <c r="A32" s="10">
        <v>4</v>
      </c>
      <c r="B32" s="10" t="s">
        <v>32</v>
      </c>
      <c r="C32" s="11" t="s">
        <v>45</v>
      </c>
      <c r="D32" s="12">
        <f>55621.48+51355.03</f>
        <v>106976.51000000001</v>
      </c>
      <c r="E32" s="12">
        <f>D32</f>
        <v>106976.51000000001</v>
      </c>
      <c r="F32" s="12">
        <v>0</v>
      </c>
    </row>
    <row r="33" spans="1:6" ht="24">
      <c r="A33" s="10">
        <v>5</v>
      </c>
      <c r="B33" s="10" t="s">
        <v>32</v>
      </c>
      <c r="C33" s="11" t="s">
        <v>46</v>
      </c>
      <c r="D33" s="12">
        <f>10060.94+9289.22</f>
        <v>19350.16</v>
      </c>
      <c r="E33" s="12">
        <v>0</v>
      </c>
      <c r="F33" s="12">
        <f>D33</f>
        <v>19350.16</v>
      </c>
    </row>
    <row r="34" spans="1:6" ht="12.75">
      <c r="A34" s="21"/>
      <c r="B34" s="22" t="s">
        <v>22</v>
      </c>
      <c r="C34" s="23" t="s">
        <v>23</v>
      </c>
      <c r="D34" s="24">
        <f>D31+D32+D33</f>
        <v>2712025.6500000004</v>
      </c>
      <c r="E34" s="24">
        <f>E31+E32+E33</f>
        <v>2666650.49</v>
      </c>
      <c r="F34" s="24">
        <f>F31+F33</f>
        <v>45375.16</v>
      </c>
    </row>
    <row r="35" spans="1:6" ht="24">
      <c r="A35" s="10">
        <v>6</v>
      </c>
      <c r="B35" s="10" t="s">
        <v>24</v>
      </c>
      <c r="C35" s="11" t="s">
        <v>25</v>
      </c>
      <c r="D35" s="12">
        <f>D34*20%-0.01</f>
        <v>542405.1200000001</v>
      </c>
      <c r="E35" s="12">
        <v>0</v>
      </c>
      <c r="F35" s="12">
        <f>D35</f>
        <v>542405.1200000001</v>
      </c>
    </row>
    <row r="36" spans="1:6" ht="12.75">
      <c r="A36" s="21"/>
      <c r="B36" s="22" t="s">
        <v>26</v>
      </c>
      <c r="C36" s="23" t="s">
        <v>27</v>
      </c>
      <c r="D36" s="24">
        <f>D34+D35</f>
        <v>3254430.7700000005</v>
      </c>
      <c r="E36" s="24">
        <f>E34+E35</f>
        <v>2666650.49</v>
      </c>
      <c r="F36" s="24">
        <f>F34+F35</f>
        <v>587780.2800000001</v>
      </c>
    </row>
    <row r="37" spans="1:6" ht="13.5" customHeight="1">
      <c r="A37" s="25"/>
      <c r="B37" s="26"/>
      <c r="C37" s="27" t="s">
        <v>37</v>
      </c>
      <c r="D37" s="28"/>
      <c r="E37" s="28"/>
      <c r="F37" s="28"/>
    </row>
    <row r="39" ht="44.25" customHeight="1"/>
    <row r="40" spans="1:6" ht="13.5">
      <c r="A40" s="36" t="s">
        <v>40</v>
      </c>
      <c r="B40" s="36"/>
      <c r="C40" s="36"/>
      <c r="D40" s="36" t="s">
        <v>41</v>
      </c>
      <c r="E40" s="36"/>
      <c r="F40" s="36"/>
    </row>
    <row r="41" spans="1:6" ht="15" customHeight="1">
      <c r="A41" s="30"/>
      <c r="B41" s="30"/>
      <c r="C41" s="30"/>
      <c r="D41" s="30"/>
      <c r="E41" s="30"/>
      <c r="F41" s="30"/>
    </row>
    <row r="42" spans="1:6" ht="32.25" customHeight="1">
      <c r="A42" s="30"/>
      <c r="B42" s="36" t="s">
        <v>51</v>
      </c>
      <c r="C42" s="36"/>
      <c r="D42" s="40" t="s">
        <v>49</v>
      </c>
      <c r="E42" s="40"/>
      <c r="F42" s="40"/>
    </row>
    <row r="43" spans="1:6" ht="13.5">
      <c r="A43" s="29"/>
      <c r="B43" s="29"/>
      <c r="C43" s="29"/>
      <c r="D43" s="29"/>
      <c r="E43" s="29"/>
      <c r="F43" s="29"/>
    </row>
    <row r="44" spans="1:6" ht="13.5">
      <c r="A44" s="41" t="s">
        <v>52</v>
      </c>
      <c r="B44" s="41"/>
      <c r="C44" s="41"/>
      <c r="D44" s="41" t="s">
        <v>50</v>
      </c>
      <c r="E44" s="41"/>
      <c r="F44" s="41"/>
    </row>
    <row r="45" spans="1:6" ht="12.75">
      <c r="A45" s="35" t="s">
        <v>42</v>
      </c>
      <c r="B45" s="35"/>
      <c r="C45" s="35"/>
      <c r="D45" s="35" t="s">
        <v>42</v>
      </c>
      <c r="E45" s="35"/>
      <c r="F45" s="35"/>
    </row>
  </sheetData>
  <sheetProtection/>
  <mergeCells count="29">
    <mergeCell ref="D2:F2"/>
    <mergeCell ref="D3:F3"/>
    <mergeCell ref="A15:F15"/>
    <mergeCell ref="A14:F14"/>
    <mergeCell ref="E18:F18"/>
    <mergeCell ref="B31:C31"/>
    <mergeCell ref="A13:F13"/>
    <mergeCell ref="A11:F11"/>
    <mergeCell ref="A12:F12"/>
    <mergeCell ref="A44:C44"/>
    <mergeCell ref="D44:F44"/>
    <mergeCell ref="A9:F9"/>
    <mergeCell ref="A17:A19"/>
    <mergeCell ref="B17:B19"/>
    <mergeCell ref="A7:E7"/>
    <mergeCell ref="C17:C19"/>
    <mergeCell ref="D17:F17"/>
    <mergeCell ref="D18:D19"/>
    <mergeCell ref="A10:F10"/>
    <mergeCell ref="A45:C45"/>
    <mergeCell ref="D45:F45"/>
    <mergeCell ref="B42:C42"/>
    <mergeCell ref="D40:F40"/>
    <mergeCell ref="D1:F1"/>
    <mergeCell ref="D4:F4"/>
    <mergeCell ref="A8:E8"/>
    <mergeCell ref="D5:F5"/>
    <mergeCell ref="D42:F42"/>
    <mergeCell ref="A40:C40"/>
  </mergeCells>
  <printOptions/>
  <pageMargins left="0.5905511811023623" right="0.31496062992125984" top="0.5118110236220472" bottom="0.31496062992125984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2020-07-09T10:44:09Z</cp:lastPrinted>
  <dcterms:modified xsi:type="dcterms:W3CDTF">2020-07-09T10:44:13Z</dcterms:modified>
  <cp:category/>
  <cp:version/>
  <cp:contentType/>
  <cp:contentStatus/>
</cp:coreProperties>
</file>